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2.200\共有\【継続】共有\管理運営\管理\ホームページ\新ホームページ(2021.4～)\"/>
    </mc:Choice>
  </mc:AlternateContent>
  <xr:revisionPtr revIDLastSave="0" documentId="13_ncr:1_{D9ADC2A1-5728-4CB3-BB0C-5722324F81C7}" xr6:coauthVersionLast="47" xr6:coauthVersionMax="47" xr10:uidLastSave="{00000000-0000-0000-0000-000000000000}"/>
  <workbookProtection workbookAlgorithmName="SHA-512" workbookHashValue="uQ8Ko2xAMPEyS7OCCAOTfgpi3jrbxp52UL6WUAE1bH7DgrtuzslHKIx1osq9Lc6gXnEbFsIEf/qrapesP8pOyQ==" workbookSaltValue="DBshPwBp3G+XRwPu9CEUlg==" workbookSpinCount="100000" lockStructure="1"/>
  <bookViews>
    <workbookView xWindow="60" yWindow="0" windowWidth="20430" windowHeight="10920" firstSheet="1" activeTab="1" xr2:uid="{1507EBAE-5FCD-43E9-A110-78F86D442385}"/>
  </bookViews>
  <sheets>
    <sheet name="Sheet1" sheetId="2" state="hidden" r:id="rId1"/>
    <sheet name="応募申請書" sheetId="1" r:id="rId2"/>
    <sheet name="応募申請書 (2)" sheetId="3" state="hidden" r:id="rId3"/>
  </sheets>
  <definedNames>
    <definedName name="_xlnm.Print_Area" localSheetId="1">応募申請書!$B$1:$BC$59</definedName>
    <definedName name="_xlnm.Print_Area" localSheetId="2">'応募申請書 (2)'!$B$1:$BC$59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J15" i="1" l="1"/>
  <c r="AF52" i="3"/>
  <c r="BL52" i="3" s="1"/>
  <c r="L17" i="3"/>
  <c r="BJ17" i="3" s="1"/>
  <c r="AM10" i="1"/>
  <c r="AM10" i="3" s="1"/>
  <c r="BN10" i="3" s="1"/>
  <c r="L16" i="1"/>
  <c r="L16" i="3" s="1"/>
  <c r="BK16" i="3" s="1"/>
  <c r="AF49" i="1"/>
  <c r="AF49" i="3" s="1"/>
  <c r="BN50" i="3" s="1"/>
  <c r="R50" i="3"/>
  <c r="BJ50" i="3" s="1"/>
  <c r="R47" i="3"/>
  <c r="BJ47" i="3" s="1"/>
  <c r="D44" i="3"/>
  <c r="BJ44" i="3" s="1"/>
  <c r="N42" i="3"/>
  <c r="BK42" i="3" s="1"/>
  <c r="D40" i="3"/>
  <c r="BJ40" i="3" s="1"/>
  <c r="N38" i="3"/>
  <c r="BK38" i="3" s="1"/>
  <c r="D36" i="3"/>
  <c r="BJ36" i="3" s="1"/>
  <c r="D32" i="3"/>
  <c r="BJ32" i="3" s="1"/>
  <c r="Y29" i="3"/>
  <c r="BM29" i="3" s="1"/>
  <c r="R29" i="3"/>
  <c r="BL29" i="3" s="1"/>
  <c r="G29" i="3"/>
  <c r="BK29" i="3" s="1"/>
  <c r="AO26" i="3"/>
  <c r="BN26" i="3" s="1"/>
  <c r="AB26" i="3"/>
  <c r="BM26" i="3" s="1"/>
  <c r="R26" i="3"/>
  <c r="BL26" i="3" s="1"/>
  <c r="G26" i="3"/>
  <c r="BK26" i="3" s="1"/>
  <c r="D23" i="3"/>
  <c r="BJ23" i="3" s="1"/>
  <c r="L18" i="3"/>
  <c r="BJ18" i="3" s="1"/>
  <c r="AR16" i="3"/>
  <c r="BN16" i="3" s="1"/>
  <c r="AR15" i="3"/>
  <c r="BL15" i="3" s="1"/>
  <c r="L14" i="3"/>
  <c r="BJ15" i="3" s="1"/>
  <c r="AR13" i="3"/>
  <c r="Q13" i="3"/>
  <c r="BJ13" i="3" s="1"/>
  <c r="R12" i="3"/>
  <c r="BJ12" i="3" s="1"/>
  <c r="AO11" i="3"/>
  <c r="BM11" i="3" s="1"/>
  <c r="AJ11" i="3"/>
  <c r="BL11" i="3" s="1"/>
  <c r="AD11" i="3"/>
  <c r="BK11" i="3" s="1"/>
  <c r="T11" i="3"/>
  <c r="BJ11" i="3" s="1"/>
  <c r="BK42" i="1"/>
  <c r="BK38" i="1"/>
  <c r="BN10" i="1" l="1"/>
  <c r="BK16" i="1"/>
  <c r="BN50" i="1"/>
  <c r="BD34" i="3"/>
  <c r="BD21" i="3"/>
  <c r="BD52" i="3"/>
  <c r="BD50" i="3"/>
  <c r="BD26" i="3"/>
  <c r="BD29" i="3"/>
  <c r="BD38" i="3"/>
  <c r="BD18" i="3"/>
  <c r="BD42" i="3"/>
  <c r="BD12" i="3"/>
  <c r="BD47" i="3"/>
  <c r="BD17" i="3"/>
  <c r="BD11" i="3"/>
  <c r="BD13" i="3"/>
  <c r="BD15" i="3"/>
  <c r="BD16" i="3"/>
  <c r="BD10" i="3"/>
  <c r="BN16" i="1"/>
  <c r="BJ12" i="1"/>
  <c r="BM11" i="1"/>
  <c r="BL11" i="1"/>
  <c r="BK11" i="1"/>
  <c r="BJ11" i="1"/>
  <c r="BM29" i="1"/>
  <c r="BK29" i="1"/>
  <c r="BL29" i="1"/>
  <c r="BN26" i="1"/>
  <c r="BM26" i="1"/>
  <c r="BL26" i="1"/>
  <c r="BK26" i="1"/>
  <c r="BJ32" i="1"/>
  <c r="BJ23" i="1"/>
  <c r="BJ44" i="1"/>
  <c r="BJ18" i="1"/>
  <c r="BJ13" i="1"/>
  <c r="BJ17" i="1"/>
  <c r="BL15" i="1"/>
  <c r="BJ40" i="1"/>
  <c r="BJ36" i="1"/>
  <c r="BJ47" i="1"/>
  <c r="BJ50" i="1"/>
  <c r="BL52" i="1"/>
  <c r="BD10" i="1" l="1"/>
  <c r="BD34" i="1"/>
  <c r="BD21" i="1"/>
  <c r="BD16" i="1"/>
  <c r="BD50" i="1"/>
  <c r="BD52" i="1"/>
  <c r="BD26" i="1"/>
  <c r="BD15" i="1"/>
  <c r="BD13" i="1"/>
  <c r="BD42" i="1"/>
  <c r="BD38" i="1"/>
  <c r="BD11" i="1"/>
  <c r="BD12" i="1"/>
  <c r="BD18" i="1"/>
  <c r="BD47" i="1"/>
  <c r="BD17" i="1"/>
  <c r="BD29" i="1"/>
</calcChain>
</file>

<file path=xl/sharedStrings.xml><?xml version="1.0" encoding="utf-8"?>
<sst xmlns="http://schemas.openxmlformats.org/spreadsheetml/2006/main" count="120" uniqueCount="58">
  <si>
    <t>　武蔵野市緑町２－２－２８ 武蔵野市役所西棟１階</t>
    <phoneticPr fontId="2"/>
  </si>
  <si>
    <t>＜お申し込み及びお問い合わせ＞</t>
    <rPh sb="2" eb="3">
      <t>モウ</t>
    </rPh>
    <rPh sb="4" eb="5">
      <t>コ</t>
    </rPh>
    <rPh sb="6" eb="7">
      <t>オヨ</t>
    </rPh>
    <rPh sb="9" eb="10">
      <t>ト</t>
    </rPh>
    <rPh sb="11" eb="12">
      <t>ア</t>
    </rPh>
    <phoneticPr fontId="2"/>
  </si>
  <si>
    <t>上級救命資格の有無</t>
    <rPh sb="0" eb="2">
      <t>ジョウキュウ</t>
    </rPh>
    <rPh sb="2" eb="4">
      <t>キュウメイ</t>
    </rPh>
    <rPh sb="4" eb="6">
      <t>シカク</t>
    </rPh>
    <rPh sb="7" eb="9">
      <t>ウム</t>
    </rPh>
    <phoneticPr fontId="2"/>
  </si>
  <si>
    <t>応募理由</t>
    <rPh sb="0" eb="2">
      <t>オウボ</t>
    </rPh>
    <rPh sb="2" eb="4">
      <t>リユウ</t>
    </rPh>
    <phoneticPr fontId="2"/>
  </si>
  <si>
    <t>日中の連絡先</t>
    <rPh sb="0" eb="2">
      <t>ニッチュウ</t>
    </rPh>
    <rPh sb="3" eb="6">
      <t>レンラクサキ</t>
    </rPh>
    <phoneticPr fontId="2"/>
  </si>
  <si>
    <t>生年月日</t>
    <rPh sb="0" eb="2">
      <t>セイネン</t>
    </rPh>
    <rPh sb="2" eb="4">
      <t>ガッピ</t>
    </rPh>
    <phoneticPr fontId="2"/>
  </si>
  <si>
    <t xml:space="preserve"> ふりがな</t>
    <phoneticPr fontId="2"/>
  </si>
  <si>
    <t>氏    名</t>
    <rPh sb="0" eb="1">
      <t>シ</t>
    </rPh>
    <rPh sb="5" eb="6">
      <t>メイ</t>
    </rPh>
    <phoneticPr fontId="2"/>
  </si>
  <si>
    <t>現 住 所</t>
    <rPh sb="0" eb="1">
      <t>ゲン</t>
    </rPh>
    <rPh sb="2" eb="3">
      <t>ジュウ</t>
    </rPh>
    <rPh sb="4" eb="5">
      <t>ショ</t>
    </rPh>
    <phoneticPr fontId="2"/>
  </si>
  <si>
    <t>私は、下記のとおり防災推進員に応募いたします。</t>
    <rPh sb="0" eb="1">
      <t>ワタシ</t>
    </rPh>
    <rPh sb="3" eb="5">
      <t>カキ</t>
    </rPh>
    <rPh sb="9" eb="11">
      <t>ボウサイ</t>
    </rPh>
    <rPh sb="11" eb="13">
      <t>スイシン</t>
    </rPh>
    <rPh sb="13" eb="14">
      <t>イン</t>
    </rPh>
    <rPh sb="15" eb="17">
      <t>オウボ</t>
    </rPh>
    <phoneticPr fontId="2"/>
  </si>
  <si>
    <t>武蔵野市民防災協会理事長　殿</t>
    <rPh sb="0" eb="3">
      <t>ムサシノ</t>
    </rPh>
    <rPh sb="3" eb="5">
      <t>シミン</t>
    </rPh>
    <rPh sb="5" eb="7">
      <t>ボウサイ</t>
    </rPh>
    <rPh sb="7" eb="9">
      <t>キョウカイ</t>
    </rPh>
    <rPh sb="9" eb="12">
      <t>リジチョウ</t>
    </rPh>
    <rPh sb="13" eb="14">
      <t>ドノ</t>
    </rPh>
    <phoneticPr fontId="2"/>
  </si>
  <si>
    <t>武蔵野市民防災協会防災推進員応募申請書</t>
    <rPh sb="0" eb="3">
      <t>ムサシノ</t>
    </rPh>
    <rPh sb="3" eb="5">
      <t>シミン</t>
    </rPh>
    <rPh sb="5" eb="7">
      <t>ボウサイ</t>
    </rPh>
    <rPh sb="7" eb="9">
      <t>キョウカイ</t>
    </rPh>
    <rPh sb="9" eb="11">
      <t>ボウサイ</t>
    </rPh>
    <rPh sb="11" eb="13">
      <t>スイシン</t>
    </rPh>
    <rPh sb="13" eb="14">
      <t>イン</t>
    </rPh>
    <rPh sb="14" eb="16">
      <t>オウボ</t>
    </rPh>
    <rPh sb="16" eb="19">
      <t>シンセイショ</t>
    </rPh>
    <phoneticPr fontId="2"/>
  </si>
  <si>
    <t>(事務局使用欄)</t>
    <rPh sb="1" eb="4">
      <t>ジムキョク</t>
    </rPh>
    <rPh sb="4" eb="6">
      <t>シヨウ</t>
    </rPh>
    <rPh sb="6" eb="7">
      <t>ラン</t>
    </rPh>
    <phoneticPr fontId="2"/>
  </si>
  <si>
    <t>受付番号</t>
    <rPh sb="0" eb="2">
      <t>ウケツケ</t>
    </rPh>
    <rPh sb="2" eb="4">
      <t>バンゴウ</t>
    </rPh>
    <phoneticPr fontId="2"/>
  </si>
  <si>
    <t xml:space="preserve"> 武蔵野市</t>
    <phoneticPr fontId="2"/>
  </si>
  <si>
    <t>丁目</t>
    <phoneticPr fontId="2"/>
  </si>
  <si>
    <t>番</t>
    <phoneticPr fontId="2"/>
  </si>
  <si>
    <t>号</t>
    <phoneticPr fontId="2"/>
  </si>
  <si>
    <t xml:space="preserve"> ※推薦の場合は推薦人の氏名も併せてご記入ください。</t>
    <phoneticPr fontId="2"/>
  </si>
  <si>
    <t>１．防災に関しての知識・体験がありますか。</t>
    <phoneticPr fontId="2"/>
  </si>
  <si>
    <t>団体名（</t>
    <phoneticPr fontId="2"/>
  </si>
  <si>
    <t>）</t>
    <phoneticPr fontId="2"/>
  </si>
  <si>
    <t>協会記入欄</t>
    <rPh sb="0" eb="5">
      <t>キョウカイキニュウラン</t>
    </rPh>
    <phoneticPr fontId="2"/>
  </si>
  <si>
    <t>あり</t>
    <phoneticPr fontId="2"/>
  </si>
  <si>
    <t>なし</t>
    <phoneticPr fontId="2"/>
  </si>
  <si>
    <t>参加している。</t>
    <rPh sb="0" eb="2">
      <t>サンカ</t>
    </rPh>
    <phoneticPr fontId="2"/>
  </si>
  <si>
    <t>以前に参加していた。</t>
    <rPh sb="0" eb="2">
      <t>イゼン</t>
    </rPh>
    <rPh sb="3" eb="5">
      <t>サンカ</t>
    </rPh>
    <phoneticPr fontId="2"/>
  </si>
  <si>
    <t>参加していない。</t>
    <rPh sb="0" eb="2">
      <t>サンカ</t>
    </rPh>
    <phoneticPr fontId="2"/>
  </si>
  <si>
    <t>消防団ＯＢ</t>
    <rPh sb="0" eb="3">
      <t>ショウボウダン</t>
    </rPh>
    <phoneticPr fontId="2"/>
  </si>
  <si>
    <t>消防署ＯＢ</t>
    <rPh sb="0" eb="3">
      <t>ショウボウショ</t>
    </rPh>
    <phoneticPr fontId="2"/>
  </si>
  <si>
    <t>市民防災大学修了</t>
    <rPh sb="0" eb="2">
      <t>シミン</t>
    </rPh>
    <rPh sb="2" eb="4">
      <t>ボウサイ</t>
    </rPh>
    <rPh sb="4" eb="6">
      <t>ダイガク</t>
    </rPh>
    <rPh sb="6" eb="8">
      <t>シュウリョウ</t>
    </rPh>
    <phoneticPr fontId="2"/>
  </si>
  <si>
    <t>地域防災セミナー受講</t>
    <rPh sb="0" eb="4">
      <t>チイキボウサイ</t>
    </rPh>
    <rPh sb="8" eb="10">
      <t>ジュコウ</t>
    </rPh>
    <phoneticPr fontId="2"/>
  </si>
  <si>
    <t>防災訓練体験</t>
    <rPh sb="0" eb="4">
      <t>ボウサイクンレン</t>
    </rPh>
    <rPh sb="4" eb="6">
      <t>タイケン</t>
    </rPh>
    <phoneticPr fontId="2"/>
  </si>
  <si>
    <t>その他（</t>
    <rPh sb="2" eb="3">
      <t>タ</t>
    </rPh>
    <phoneticPr fontId="2"/>
  </si>
  <si>
    <t>認定番号</t>
    <rPh sb="0" eb="4">
      <t>ニンテイバンゴウ</t>
    </rPh>
    <phoneticPr fontId="2"/>
  </si>
  <si>
    <t>認定日</t>
    <rPh sb="0" eb="3">
      <t>ニンテイビ</t>
    </rPh>
    <phoneticPr fontId="2"/>
  </si>
  <si>
    <t>：</t>
    <phoneticPr fontId="2"/>
  </si>
  <si>
    <t>２．地域の団体活動（自主防災組織・商店会・町会・コミュニティ協議会・スポーツ団体等）に参加し
　ていますか。あるいは参加していましたか。</t>
    <phoneticPr fontId="2"/>
  </si>
  <si>
    <t>&lt;作業セル&gt;</t>
    <rPh sb="1" eb="3">
      <t>サギョウ</t>
    </rPh>
    <phoneticPr fontId="2"/>
  </si>
  <si>
    <t>（建物名等）</t>
    <phoneticPr fontId="2"/>
  </si>
  <si>
    <t>セルAR13（性別）には初期状態として数式「=IF(BL13="","男　・　女")」が入力されています。</t>
    <rPh sb="7" eb="9">
      <t>セイベツ</t>
    </rPh>
    <rPh sb="12" eb="16">
      <t>ショキジョウタイ</t>
    </rPh>
    <rPh sb="19" eb="21">
      <t>スウシキ</t>
    </rPh>
    <rPh sb="44" eb="46">
      <t>ニュウリョク</t>
    </rPh>
    <phoneticPr fontId="2"/>
  </si>
  <si>
    <t>プルダウンリストから選択したり、文字や記号を入力すると数式が上書きされます。</t>
    <rPh sb="10" eb="12">
      <t>センタク</t>
    </rPh>
    <rPh sb="16" eb="18">
      <t>モジ</t>
    </rPh>
    <rPh sb="19" eb="21">
      <t>キゴウ</t>
    </rPh>
    <rPh sb="22" eb="24">
      <t>ニュウリョク</t>
    </rPh>
    <rPh sb="27" eb="29">
      <t>スウシキ</t>
    </rPh>
    <rPh sb="30" eb="32">
      <t>ウワガ</t>
    </rPh>
    <phoneticPr fontId="2"/>
  </si>
  <si>
    <t>このセルに入力等してしまったときは上記の数式を再入力しておいてください。</t>
    <rPh sb="5" eb="8">
      <t>ニュウリョクトウ</t>
    </rPh>
    <rPh sb="17" eb="19">
      <t>ジョウキ</t>
    </rPh>
    <rPh sb="20" eb="22">
      <t>スウシキ</t>
    </rPh>
    <rPh sb="23" eb="26">
      <t>サイニュウリョク</t>
    </rPh>
    <phoneticPr fontId="2"/>
  </si>
  <si>
    <t>・</t>
    <phoneticPr fontId="2"/>
  </si>
  <si>
    <t>セルL16（生年月日）には初期状態として数式「=IF(BJ16="","昭和・平成")」が入力されています。</t>
    <rPh sb="6" eb="10">
      <t>セイネンガッピ</t>
    </rPh>
    <rPh sb="13" eb="17">
      <t>ショキジョウタイ</t>
    </rPh>
    <rPh sb="20" eb="22">
      <t>スウシキ</t>
    </rPh>
    <rPh sb="45" eb="47">
      <t>ニュウリョク</t>
    </rPh>
    <phoneticPr fontId="2"/>
  </si>
  <si>
    <t xml:space="preserve"> 　性    別※</t>
    <rPh sb="2" eb="3">
      <t>セイ</t>
    </rPh>
    <rPh sb="7" eb="8">
      <t>ベツ</t>
    </rPh>
    <phoneticPr fontId="2"/>
  </si>
  <si>
    <t xml:space="preserve"> 　職　　業</t>
    <rPh sb="2" eb="3">
      <t>ショク</t>
    </rPh>
    <rPh sb="5" eb="6">
      <t>ギョウ</t>
    </rPh>
    <phoneticPr fontId="2"/>
  </si>
  <si>
    <t xml:space="preserve"> 　健康状態</t>
    <rPh sb="2" eb="3">
      <t>ケン</t>
    </rPh>
    <rPh sb="3" eb="4">
      <t>ヤスシ</t>
    </rPh>
    <rPh sb="4" eb="5">
      <t>ジョウ</t>
    </rPh>
    <rPh sb="5" eb="6">
      <t>タイ</t>
    </rPh>
    <phoneticPr fontId="2"/>
  </si>
  <si>
    <t>セルAF50（認定日）には初期状態として数式「=IF(BX50="","令和・＊＊")」と入力してください。</t>
    <rPh sb="7" eb="10">
      <t>ニンテイビ</t>
    </rPh>
    <rPh sb="13" eb="17">
      <t>ショキジョウタイ</t>
    </rPh>
    <rPh sb="20" eb="22">
      <t>スウシキ</t>
    </rPh>
    <rPh sb="36" eb="38">
      <t>レイワ</t>
    </rPh>
    <rPh sb="45" eb="47">
      <t>ニュウリョク</t>
    </rPh>
    <phoneticPr fontId="2"/>
  </si>
  <si>
    <t>元号が変わったら…</t>
    <rPh sb="0" eb="2">
      <t>ゲンゴウ</t>
    </rPh>
    <rPh sb="3" eb="4">
      <t>カ</t>
    </rPh>
    <phoneticPr fontId="2"/>
  </si>
  <si>
    <t>セルL16（生年月日）の数式「=IF(BJ16="","昭和・平成")」とリストを変更する必要があります。</t>
    <rPh sb="6" eb="10">
      <t>セイネンガッピ</t>
    </rPh>
    <rPh sb="12" eb="14">
      <t>スウシキ</t>
    </rPh>
    <rPh sb="41" eb="43">
      <t>ヘンコウ</t>
    </rPh>
    <rPh sb="45" eb="47">
      <t>ヒツヨウ</t>
    </rPh>
    <phoneticPr fontId="2"/>
  </si>
  <si>
    <t>　　　　　　　　　　　　メール：ｍｕｓａｓｈｉｎｏ＠ｓｈｉｍｉｎ－ｂｏｕｓａｉ．ｊｐ</t>
    <phoneticPr fontId="2"/>
  </si>
  <si>
    <t>　武蔵野市民防災協会　　電話：６０－１９２６</t>
    <rPh sb="1" eb="4">
      <t>ムサシノ</t>
    </rPh>
    <rPh sb="4" eb="6">
      <t>シミン</t>
    </rPh>
    <rPh sb="6" eb="8">
      <t>ボウサイ</t>
    </rPh>
    <rPh sb="8" eb="10">
      <t>キョウカイ</t>
    </rPh>
    <rPh sb="12" eb="14">
      <t>デンワ</t>
    </rPh>
    <phoneticPr fontId="2"/>
  </si>
  <si>
    <t>※性別欄の記入は任意です。</t>
    <rPh sb="1" eb="4">
      <t>セイベツラン</t>
    </rPh>
    <rPh sb="5" eb="7">
      <t>キニュウ</t>
    </rPh>
    <rPh sb="8" eb="10">
      <t>ニンイ</t>
    </rPh>
    <phoneticPr fontId="2"/>
  </si>
  <si>
    <t>　武蔵野市民防災協会</t>
    <rPh sb="1" eb="4">
      <t>ムサシノ</t>
    </rPh>
    <rPh sb="4" eb="6">
      <t>シミン</t>
    </rPh>
    <rPh sb="6" eb="8">
      <t>ボウサイ</t>
    </rPh>
    <rPh sb="8" eb="10">
      <t>キョウカイ</t>
    </rPh>
    <phoneticPr fontId="2"/>
  </si>
  <si>
    <t>電話：６０－１９２６</t>
    <phoneticPr fontId="2"/>
  </si>
  <si>
    <t>メール：</t>
    <phoneticPr fontId="2"/>
  </si>
  <si>
    <t>ｍｕｓａｓｈｉｎｏ＠ｓｈｉｍｉｎ－ｂｏｕｓａｉ．ｊｐ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</si>
</sst>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x16r2:formatCode16="[DBNum3][$-ja-JP-x-gannen]ggge&quot;年&quot;m&quot;月&quot;d&quot;日&quot;;@"/>
    <numFmt numFmtId="177" formatCode="[DBNum3][$-411]0"/>
  </numFmts>
  <fonts count="15" x14ac:knownFonts="1">
    <font>
      <sz val="10"/>
      <name val="ＭＳ 明朝"/>
      <family val="1"/>
      <charset val="128"/>
    </font>
    <font>
      <sz val="12"/>
      <name val="ＭＳ 明朝"/>
      <family val="1"/>
      <charset val="128"/>
    </font>
    <font>
      <sz val="6"/>
      <name val="ＭＳ 明朝"/>
      <family val="1"/>
      <charset val="128"/>
    </font>
    <font>
      <sz val="11"/>
      <name val="ＭＳ 明朝"/>
      <family val="1"/>
      <charset val="128"/>
    </font>
    <font>
      <b/>
      <sz val="11"/>
      <name val="ＭＳ 明朝"/>
      <family val="1"/>
      <charset val="128"/>
    </font>
    <font>
      <sz val="9"/>
      <name val="ＭＳ 明朝"/>
      <family val="1"/>
      <charset val="128"/>
    </font>
    <font>
      <b/>
      <sz val="18"/>
      <name val="ＭＳ 明朝"/>
      <family val="1"/>
      <charset val="128"/>
    </font>
    <font>
      <sz val="8"/>
      <name val="ＭＳ 明朝"/>
      <family val="1"/>
      <charset val="128"/>
    </font>
    <font>
      <b/>
      <sz val="11"/>
      <color rgb="FFFF0000"/>
      <name val="ＭＳ 明朝"/>
      <family val="1"/>
      <charset val="128"/>
    </font>
    <font>
      <b/>
      <sz val="12"/>
      <color rgb="FFFF0000"/>
      <name val="ＭＳ 明朝"/>
      <family val="1"/>
      <charset val="128"/>
    </font>
    <font>
      <sz val="12"/>
      <color theme="0" tint="-0.499984740745262"/>
      <name val="ＭＳ 明朝"/>
      <family val="1"/>
      <charset val="128"/>
    </font>
    <font>
      <sz val="10"/>
      <name val="游ゴシック Light"/>
      <family val="3"/>
      <charset val="128"/>
      <scheme val="major"/>
    </font>
    <font>
      <u/>
      <sz val="10"/>
      <color theme="10"/>
      <name val="ＭＳ 明朝"/>
      <family val="1"/>
      <charset val="128"/>
    </font>
    <font>
      <u/>
      <sz val="10"/>
      <name val="ＭＳ 明朝"/>
      <family val="1"/>
      <charset val="128"/>
    </font>
    <font>
      <u/>
      <sz val="10"/>
      <color theme="1"/>
      <name val="ＭＳ 明朝"/>
      <family val="1"/>
      <charset val="128"/>
    </font>
  </fonts>
  <fills count="2">
    <fill>
      <patternFill patternType="none"/>
    </fill>
    <fill>
      <patternFill patternType="gray125"/>
    </fill>
  </fills>
  <borders count="49">
    <border>
      <left/>
      <right/>
      <top/>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s>
  <cellStyleXfs count="3">
    <xf numFmtId="0" fontId="0" fillId="0" borderId="0">
      <alignment vertical="center"/>
    </xf>
    <xf numFmtId="0" fontId="12" fillId="0" borderId="0" applyNumberFormat="0" applyFill="0" applyBorder="0" applyAlignment="0" applyProtection="0">
      <alignment vertical="center"/>
    </xf>
    <xf numFmtId="0" fontId="13" fillId="0" borderId="0">
      <alignment vertical="center"/>
    </xf>
  </cellStyleXfs>
  <cellXfs count="169">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9" xfId="0" applyFont="1" applyBorder="1">
      <alignment vertical="center"/>
    </xf>
    <xf numFmtId="0" fontId="3" fillId="0" borderId="10" xfId="0" applyFont="1" applyBorder="1">
      <alignment vertical="center"/>
    </xf>
    <xf numFmtId="0" fontId="3" fillId="0" borderId="10" xfId="0" applyFont="1" applyBorder="1" applyAlignment="1">
      <alignment vertical="center" wrapText="1"/>
    </xf>
    <xf numFmtId="0" fontId="3" fillId="0" borderId="11" xfId="0" applyFont="1" applyBorder="1">
      <alignment vertical="center"/>
    </xf>
    <xf numFmtId="0" fontId="1" fillId="0" borderId="12" xfId="0" applyFont="1" applyBorder="1">
      <alignment vertical="center"/>
    </xf>
    <xf numFmtId="0" fontId="3" fillId="0" borderId="13" xfId="0" applyFont="1" applyBorder="1">
      <alignment vertical="center"/>
    </xf>
    <xf numFmtId="0" fontId="3" fillId="0" borderId="16" xfId="0" applyFont="1" applyBorder="1" applyAlignment="1"/>
    <xf numFmtId="0" fontId="3" fillId="0" borderId="17" xfId="0" applyFont="1" applyBorder="1">
      <alignment vertical="center"/>
    </xf>
    <xf numFmtId="0" fontId="3" fillId="0" borderId="16" xfId="0" applyFont="1" applyBorder="1">
      <alignment vertical="center"/>
    </xf>
    <xf numFmtId="0" fontId="3" fillId="0" borderId="18" xfId="0" applyFont="1" applyBorder="1">
      <alignment vertical="center"/>
    </xf>
    <xf numFmtId="0" fontId="0" fillId="0" borderId="2" xfId="0" applyBorder="1" applyAlignment="1">
      <alignment vertical="center" wrapText="1"/>
    </xf>
    <xf numFmtId="0" fontId="3" fillId="0" borderId="2" xfId="0" applyFont="1" applyBorder="1" applyAlignment="1"/>
    <xf numFmtId="0" fontId="3" fillId="0" borderId="19" xfId="0" applyFont="1" applyBorder="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1" fillId="0" borderId="29" xfId="0" applyFont="1" applyBorder="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0" xfId="0" applyFont="1" applyAlignment="1">
      <alignment horizontal="left" vertical="center"/>
    </xf>
    <xf numFmtId="0" fontId="0" fillId="0" borderId="0" xfId="0" applyAlignment="1">
      <alignment horizontal="left"/>
    </xf>
    <xf numFmtId="0" fontId="7" fillId="0" borderId="21" xfId="0" applyFont="1" applyBorder="1" applyAlignment="1">
      <alignment horizontal="left" vertical="top"/>
    </xf>
    <xf numFmtId="0" fontId="3" fillId="0" borderId="21" xfId="0" applyFont="1" applyBorder="1">
      <alignment vertical="center"/>
    </xf>
    <xf numFmtId="0" fontId="3" fillId="0" borderId="0" xfId="0" applyFont="1" applyAlignment="1">
      <alignment vertical="center" wrapText="1"/>
    </xf>
    <xf numFmtId="0" fontId="1" fillId="0" borderId="12" xfId="0" applyFont="1" applyBorder="1" applyAlignment="1">
      <alignment horizontal="center" vertical="center"/>
    </xf>
    <xf numFmtId="0" fontId="3" fillId="0" borderId="0" xfId="0" applyFont="1" applyAlignment="1"/>
    <xf numFmtId="0" fontId="0" fillId="0" borderId="0" xfId="0" applyAlignment="1">
      <alignment vertical="center" wrapText="1"/>
    </xf>
    <xf numFmtId="0" fontId="3" fillId="0" borderId="12" xfId="0" applyFont="1" applyBorder="1" applyAlignment="1">
      <alignment horizontal="center" vertical="center"/>
    </xf>
    <xf numFmtId="0" fontId="3" fillId="0" borderId="15" xfId="0" applyFont="1" applyBorder="1">
      <alignment vertical="center"/>
    </xf>
    <xf numFmtId="0" fontId="3" fillId="0" borderId="42" xfId="0" applyFont="1" applyBorder="1" applyProtection="1">
      <alignment vertical="center"/>
      <protection locked="0"/>
    </xf>
    <xf numFmtId="0" fontId="3" fillId="0" borderId="42" xfId="0" quotePrefix="1" applyFont="1" applyBorder="1" applyAlignment="1" applyProtection="1">
      <alignment horizontal="center" vertical="center"/>
      <protection locked="0"/>
    </xf>
    <xf numFmtId="0" fontId="7" fillId="0" borderId="21" xfId="0" applyFont="1" applyBorder="1" applyAlignment="1">
      <alignment vertical="top"/>
    </xf>
    <xf numFmtId="0" fontId="9" fillId="0" borderId="0" xfId="0" applyFont="1">
      <alignment vertical="center"/>
    </xf>
    <xf numFmtId="0" fontId="1" fillId="0" borderId="27" xfId="0" applyFont="1" applyBorder="1">
      <alignment vertical="center"/>
    </xf>
    <xf numFmtId="0" fontId="1" fillId="0" borderId="25" xfId="0" applyFont="1" applyBorder="1">
      <alignment vertical="center"/>
    </xf>
    <xf numFmtId="0" fontId="10" fillId="0" borderId="14" xfId="0" applyFont="1" applyBorder="1">
      <alignment vertical="center"/>
    </xf>
    <xf numFmtId="0" fontId="10" fillId="0" borderId="27" xfId="0" applyFont="1" applyBorder="1">
      <alignment vertical="center"/>
    </xf>
    <xf numFmtId="0" fontId="10" fillId="0" borderId="26" xfId="0" applyFont="1" applyBorder="1">
      <alignment vertical="center"/>
    </xf>
    <xf numFmtId="0" fontId="10" fillId="0" borderId="0" xfId="0" applyFont="1">
      <alignment vertical="center"/>
    </xf>
    <xf numFmtId="0" fontId="10" fillId="0" borderId="10" xfId="0" applyFont="1" applyBorder="1">
      <alignment vertical="center"/>
    </xf>
    <xf numFmtId="0" fontId="3" fillId="0" borderId="42" xfId="0" applyFont="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1" fillId="0" borderId="10" xfId="0" applyFont="1" applyBorder="1">
      <alignment vertical="center"/>
    </xf>
    <xf numFmtId="0" fontId="8"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3" fillId="0" borderId="0" xfId="0" applyFont="1" applyAlignment="1">
      <alignment horizontal="center" vertical="center" wrapText="1"/>
    </xf>
    <xf numFmtId="0" fontId="8" fillId="0" borderId="16" xfId="0" applyFont="1" applyBorder="1">
      <alignment vertical="center"/>
    </xf>
    <xf numFmtId="0" fontId="8" fillId="0" borderId="15" xfId="0" applyFont="1" applyBorder="1">
      <alignment vertical="center"/>
    </xf>
    <xf numFmtId="0" fontId="8" fillId="0" borderId="0" xfId="0" applyFont="1" applyAlignment="1">
      <alignment vertical="center" wrapText="1"/>
    </xf>
    <xf numFmtId="0" fontId="8" fillId="0" borderId="12"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12" xfId="0" applyFont="1" applyBorder="1">
      <alignment vertical="center"/>
    </xf>
    <xf numFmtId="0" fontId="6" fillId="0" borderId="0" xfId="0" applyFont="1">
      <alignment vertical="center"/>
    </xf>
    <xf numFmtId="0" fontId="3" fillId="0" borderId="14" xfId="0" applyFont="1" applyBorder="1">
      <alignment vertical="center"/>
    </xf>
    <xf numFmtId="0" fontId="14" fillId="0" borderId="0" xfId="1" applyFont="1" applyAlignment="1" applyProtection="1">
      <alignment vertical="center"/>
      <protection locked="0"/>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5" fillId="0" borderId="32" xfId="0" applyFont="1" applyBorder="1">
      <alignment vertical="center"/>
    </xf>
    <xf numFmtId="0" fontId="5" fillId="0" borderId="31" xfId="0" applyFont="1" applyBorder="1">
      <alignment vertical="center"/>
    </xf>
    <xf numFmtId="0" fontId="3" fillId="0" borderId="31"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7" xfId="0" applyFont="1" applyBorder="1">
      <alignment vertical="center"/>
    </xf>
    <xf numFmtId="0" fontId="3" fillId="0" borderId="6" xfId="0" applyFont="1" applyBorder="1">
      <alignment vertical="center"/>
    </xf>
    <xf numFmtId="0" fontId="3" fillId="0" borderId="24" xfId="0" applyFont="1" applyBorder="1">
      <alignment vertical="center"/>
    </xf>
    <xf numFmtId="0" fontId="3" fillId="0" borderId="22" xfId="0" applyFont="1" applyBorder="1">
      <alignment vertical="center"/>
    </xf>
    <xf numFmtId="0" fontId="3" fillId="0" borderId="21" xfId="0" applyFont="1" applyBorder="1">
      <alignment vertical="center"/>
    </xf>
    <xf numFmtId="0" fontId="3" fillId="0" borderId="29" xfId="0" applyFont="1" applyBorder="1">
      <alignment vertical="center"/>
    </xf>
    <xf numFmtId="0" fontId="3" fillId="0" borderId="26" xfId="0" applyFont="1" applyBorder="1">
      <alignment vertical="center"/>
    </xf>
    <xf numFmtId="0" fontId="3" fillId="0" borderId="10" xfId="0" applyFont="1" applyBorder="1">
      <alignment vertical="center"/>
    </xf>
    <xf numFmtId="0" fontId="3" fillId="0" borderId="25" xfId="0" applyFont="1" applyBorder="1">
      <alignment vertical="center"/>
    </xf>
    <xf numFmtId="0" fontId="5" fillId="0" borderId="26" xfId="0" applyFont="1" applyBorder="1">
      <alignment vertical="center"/>
    </xf>
    <xf numFmtId="0" fontId="5" fillId="0" borderId="10" xfId="0" applyFont="1" applyBorder="1">
      <alignment vertical="center"/>
    </xf>
    <xf numFmtId="0" fontId="3" fillId="0" borderId="17" xfId="0" applyFont="1" applyBorder="1">
      <alignment vertical="center"/>
    </xf>
    <xf numFmtId="0" fontId="3" fillId="0" borderId="16" xfId="0" applyFont="1" applyBorder="1">
      <alignment vertical="center"/>
    </xf>
    <xf numFmtId="0" fontId="3" fillId="0" borderId="16" xfId="0" applyFont="1" applyBorder="1" applyAlignment="1" applyProtection="1">
      <alignment horizontal="center" vertical="center"/>
      <protection locked="0"/>
    </xf>
    <xf numFmtId="177" fontId="3" fillId="0" borderId="16" xfId="0" applyNumberFormat="1"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48"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7" fillId="0" borderId="26" xfId="0" applyFont="1" applyBorder="1" applyAlignment="1">
      <alignment horizontal="center" vertical="top"/>
    </xf>
    <xf numFmtId="0" fontId="7" fillId="0" borderId="10" xfId="0" applyFont="1" applyBorder="1" applyAlignment="1">
      <alignment horizontal="center" vertical="top"/>
    </xf>
    <xf numFmtId="0" fontId="7" fillId="0" borderId="25" xfId="0" applyFont="1" applyBorder="1" applyAlignment="1">
      <alignment horizontal="center" vertical="top"/>
    </xf>
    <xf numFmtId="0" fontId="3" fillId="0" borderId="0" xfId="0" applyFont="1" applyAlignment="1">
      <alignment horizontal="left" vertical="center"/>
    </xf>
    <xf numFmtId="0" fontId="3" fillId="0" borderId="0" xfId="0" applyFont="1" applyAlignment="1">
      <alignment horizontal="left" vertical="center" indent="1"/>
    </xf>
    <xf numFmtId="0" fontId="0" fillId="0" borderId="2" xfId="0" applyBorder="1" applyAlignment="1">
      <alignment horizontal="left"/>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distributed" vertical="center"/>
    </xf>
    <xf numFmtId="176" fontId="3" fillId="0" borderId="7" xfId="0" quotePrefix="1" applyNumberFormat="1" applyFont="1" applyBorder="1" applyAlignment="1" applyProtection="1">
      <alignment horizontal="center" vertical="center"/>
      <protection locked="0"/>
    </xf>
    <xf numFmtId="176" fontId="3" fillId="0" borderId="6" xfId="0" quotePrefix="1" applyNumberFormat="1" applyFont="1" applyBorder="1" applyAlignment="1" applyProtection="1">
      <alignment horizontal="center" vertical="center"/>
      <protection locked="0"/>
    </xf>
    <xf numFmtId="176" fontId="3" fillId="0" borderId="24" xfId="0" quotePrefix="1" applyNumberFormat="1" applyFont="1" applyBorder="1" applyAlignment="1" applyProtection="1">
      <alignment horizontal="center" vertical="center"/>
      <protection locked="0"/>
    </xf>
    <xf numFmtId="177" fontId="3" fillId="0" borderId="10" xfId="0" applyNumberFormat="1" applyFont="1" applyBorder="1" applyAlignment="1" applyProtection="1">
      <alignment horizontal="left" vertical="center"/>
      <protection locked="0"/>
    </xf>
    <xf numFmtId="177" fontId="3" fillId="0" borderId="9" xfId="0" applyNumberFormat="1" applyFont="1" applyBorder="1" applyAlignment="1" applyProtection="1">
      <alignment horizontal="left" vertical="center"/>
      <protection locked="0"/>
    </xf>
    <xf numFmtId="0" fontId="3" fillId="0" borderId="43" xfId="0" applyFont="1" applyBorder="1" applyAlignment="1">
      <alignment vertical="center" wrapText="1"/>
    </xf>
    <xf numFmtId="0" fontId="3" fillId="0" borderId="3" xfId="0" applyFont="1" applyBorder="1" applyAlignment="1">
      <alignment vertical="center" wrapText="1"/>
    </xf>
    <xf numFmtId="0" fontId="3" fillId="0" borderId="44" xfId="0" applyFont="1" applyBorder="1" applyAlignment="1">
      <alignment vertical="center" wrapText="1"/>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10" fillId="0" borderId="10" xfId="0" applyFont="1" applyBorder="1" applyAlignment="1">
      <alignment horizontal="center" vertical="center"/>
    </xf>
    <xf numFmtId="0" fontId="10" fillId="0" borderId="25" xfId="0" applyFont="1" applyBorder="1" applyAlignment="1">
      <alignment horizontal="center" vertical="center"/>
    </xf>
    <xf numFmtId="176" fontId="3" fillId="0" borderId="40" xfId="0" applyNumberFormat="1" applyFont="1" applyBorder="1" applyAlignment="1" applyProtection="1">
      <alignment horizontal="center" vertical="center"/>
      <protection locked="0"/>
    </xf>
    <xf numFmtId="176" fontId="3" fillId="0" borderId="36" xfId="0" applyNumberFormat="1" applyFont="1" applyBorder="1" applyAlignment="1" applyProtection="1">
      <alignment horizontal="center" vertical="center"/>
      <protection locked="0"/>
    </xf>
    <xf numFmtId="176" fontId="3" fillId="0" borderId="34" xfId="0" applyNumberFormat="1" applyFont="1" applyBorder="1" applyAlignment="1" applyProtection="1">
      <alignment horizontal="center" vertical="center"/>
      <protection locked="0"/>
    </xf>
    <xf numFmtId="0" fontId="3" fillId="0" borderId="28"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distributed" vertical="center"/>
    </xf>
    <xf numFmtId="176" fontId="3" fillId="0" borderId="0" xfId="0" applyNumberFormat="1" applyFont="1" applyAlignment="1" applyProtection="1">
      <alignment horizontal="left" vertical="center"/>
      <protection locked="0"/>
    </xf>
    <xf numFmtId="176" fontId="3" fillId="0" borderId="12" xfId="0" applyNumberFormat="1" applyFont="1" applyBorder="1" applyAlignment="1" applyProtection="1">
      <alignment horizontal="left" vertical="center"/>
      <protection locked="0"/>
    </xf>
    <xf numFmtId="0" fontId="3" fillId="0" borderId="10" xfId="0" applyFont="1" applyBorder="1" applyProtection="1">
      <alignment vertical="center"/>
      <protection locked="0"/>
    </xf>
    <xf numFmtId="0" fontId="3" fillId="0" borderId="9" xfId="0" applyFont="1" applyBorder="1" applyProtection="1">
      <alignment vertical="center"/>
      <protection locked="0"/>
    </xf>
    <xf numFmtId="0" fontId="3" fillId="0" borderId="22" xfId="0" applyFont="1" applyBorder="1" applyAlignment="1" applyProtection="1">
      <alignment horizontal="left" vertical="center" wrapText="1" indent="1"/>
      <protection locked="0"/>
    </xf>
    <xf numFmtId="0" fontId="3" fillId="0" borderId="21" xfId="0" applyFont="1" applyBorder="1" applyAlignment="1" applyProtection="1">
      <alignment horizontal="left" vertical="center" wrapText="1" indent="1"/>
      <protection locked="0"/>
    </xf>
    <xf numFmtId="0" fontId="3" fillId="0" borderId="28" xfId="0" applyFont="1" applyBorder="1" applyAlignment="1" applyProtection="1">
      <alignment horizontal="left" vertical="center" wrapText="1" indent="1"/>
      <protection locked="0"/>
    </xf>
    <xf numFmtId="0" fontId="3" fillId="0" borderId="14" xfId="0" applyFont="1" applyBorder="1" applyAlignment="1" applyProtection="1">
      <alignment horizontal="left" vertical="center" wrapText="1" indent="1"/>
      <protection locked="0"/>
    </xf>
    <xf numFmtId="0" fontId="3" fillId="0" borderId="0" xfId="0" applyFont="1" applyAlignment="1" applyProtection="1">
      <alignment horizontal="left" vertical="center" wrapText="1" indent="1"/>
      <protection locked="0"/>
    </xf>
    <xf numFmtId="0" fontId="3" fillId="0" borderId="12" xfId="0" applyFont="1" applyBorder="1" applyAlignment="1" applyProtection="1">
      <alignment horizontal="left" vertical="center" wrapText="1" indent="1"/>
      <protection locked="0"/>
    </xf>
    <xf numFmtId="0" fontId="3" fillId="0" borderId="0" xfId="0" applyFont="1" applyProtection="1">
      <alignment vertical="center"/>
      <protection locked="0"/>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39" xfId="0" applyFont="1" applyBorder="1" applyAlignment="1">
      <alignment vertical="center" wrapText="1"/>
    </xf>
    <xf numFmtId="0" fontId="3" fillId="0" borderId="22"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7"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0" fontId="3" fillId="0" borderId="5" xfId="0" applyFont="1" applyBorder="1" applyAlignment="1" applyProtection="1">
      <alignment horizontal="left" vertical="center" indent="1"/>
      <protection locked="0"/>
    </xf>
  </cellXfs>
  <cellStyles count="3">
    <cellStyle name="スタイル 1" xfId="2" xr:uid="{B6CAB0F1-ED2D-4E19-9380-7415406FF011}"/>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usashino@shimin-bousai.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027CA-263D-4BE4-9FEE-3350A20534CF}">
  <dimension ref="A2:B14"/>
  <sheetViews>
    <sheetView workbookViewId="0">
      <selection activeCell="C14" sqref="C14"/>
    </sheetView>
  </sheetViews>
  <sheetFormatPr defaultRowHeight="16.5" x14ac:dyDescent="0.15"/>
  <cols>
    <col min="1" max="1" width="3.5703125" style="50" bestFit="1" customWidth="1"/>
    <col min="2" max="16384" width="9.140625" style="50"/>
  </cols>
  <sheetData>
    <row r="2" spans="1:2" x14ac:dyDescent="0.15">
      <c r="A2" s="51" t="s">
        <v>43</v>
      </c>
      <c r="B2" s="50" t="s">
        <v>40</v>
      </c>
    </row>
    <row r="3" spans="1:2" x14ac:dyDescent="0.15">
      <c r="B3" s="50" t="s">
        <v>41</v>
      </c>
    </row>
    <row r="4" spans="1:2" x14ac:dyDescent="0.15">
      <c r="B4" s="50" t="s">
        <v>42</v>
      </c>
    </row>
    <row r="6" spans="1:2" x14ac:dyDescent="0.15">
      <c r="A6" s="51" t="s">
        <v>43</v>
      </c>
      <c r="B6" s="50" t="s">
        <v>44</v>
      </c>
    </row>
    <row r="7" spans="1:2" x14ac:dyDescent="0.15">
      <c r="B7" s="50" t="s">
        <v>41</v>
      </c>
    </row>
    <row r="8" spans="1:2" x14ac:dyDescent="0.15">
      <c r="B8" s="50" t="s">
        <v>42</v>
      </c>
    </row>
    <row r="10" spans="1:2" x14ac:dyDescent="0.15">
      <c r="A10" s="51" t="s">
        <v>43</v>
      </c>
      <c r="B10" s="50" t="s">
        <v>49</v>
      </c>
    </row>
    <row r="11" spans="1:2" x14ac:dyDescent="0.15">
      <c r="B11" s="50" t="s">
        <v>48</v>
      </c>
    </row>
    <row r="12" spans="1:2" x14ac:dyDescent="0.15">
      <c r="B12" s="50" t="s">
        <v>41</v>
      </c>
    </row>
    <row r="13" spans="1:2" x14ac:dyDescent="0.15">
      <c r="B13" s="50" t="s">
        <v>42</v>
      </c>
    </row>
    <row r="14" spans="1:2" x14ac:dyDescent="0.15">
      <c r="B14" s="50" t="s">
        <v>50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241D3-485F-4358-9EB0-8A57B8F4C3BC}">
  <dimension ref="B1:BN63"/>
  <sheetViews>
    <sheetView showGridLines="0" showRowColHeaders="0" tabSelected="1" showRuler="0" zoomScaleNormal="100" workbookViewId="0">
      <selection activeCell="AM10" sqref="AM10:BC10"/>
    </sheetView>
  </sheetViews>
  <sheetFormatPr defaultColWidth="9.140625" defaultRowHeight="22.5" customHeight="1" x14ac:dyDescent="0.15"/>
  <cols>
    <col min="1" max="2" width="2.140625" style="1" customWidth="1"/>
    <col min="3" max="3" width="0.85546875" style="1" customWidth="1"/>
    <col min="4" max="4" width="2.7109375" style="1" customWidth="1"/>
    <col min="5" max="5" width="0.7109375" style="1" customWidth="1"/>
    <col min="6" max="6" width="0.85546875" style="1" customWidth="1"/>
    <col min="7" max="7" width="2.7109375" style="1" customWidth="1"/>
    <col min="8" max="8" width="0.7109375" style="1" customWidth="1"/>
    <col min="9" max="16" width="2.140625" style="1" customWidth="1"/>
    <col min="17" max="17" width="0.7109375" style="1" customWidth="1"/>
    <col min="18" max="18" width="2.7109375" style="1" customWidth="1"/>
    <col min="19" max="19" width="0.85546875" style="1" customWidth="1"/>
    <col min="20" max="26" width="2.140625" style="1" customWidth="1"/>
    <col min="27" max="27" width="0.85546875" style="1" customWidth="1"/>
    <col min="28" max="28" width="2.7109375" style="1" customWidth="1"/>
    <col min="29" max="29" width="0.7109375" style="1" customWidth="1"/>
    <col min="30" max="39" width="2.140625" style="1" customWidth="1"/>
    <col min="40" max="40" width="0.85546875" style="1" customWidth="1"/>
    <col min="41" max="41" width="2.7109375" style="1" customWidth="1"/>
    <col min="42" max="42" width="0.7109375" style="1" customWidth="1"/>
    <col min="43" max="56" width="2.140625" style="1" customWidth="1"/>
    <col min="57" max="57" width="50.140625" style="1" bestFit="1" customWidth="1"/>
    <col min="58" max="61" width="9" style="1" customWidth="1"/>
    <col min="62" max="62" width="10.42578125" style="1" hidden="1" customWidth="1"/>
    <col min="63" max="63" width="10.28515625" style="1" hidden="1" customWidth="1"/>
    <col min="64" max="64" width="13.28515625" style="1" hidden="1" customWidth="1"/>
    <col min="65" max="65" width="16" style="1" hidden="1" customWidth="1"/>
    <col min="66" max="66" width="12.7109375" style="1" hidden="1" customWidth="1"/>
    <col min="67" max="67" width="18.140625" style="1" customWidth="1"/>
    <col min="68" max="16384" width="9.140625" style="1"/>
  </cols>
  <sheetData>
    <row r="1" spans="2:66" ht="10.5" customHeight="1" x14ac:dyDescent="0.15">
      <c r="AM1" s="101" t="s">
        <v>13</v>
      </c>
      <c r="AN1" s="89"/>
      <c r="AO1" s="89"/>
      <c r="AP1" s="89"/>
      <c r="AQ1" s="89"/>
      <c r="AR1" s="89"/>
      <c r="AS1" s="90"/>
      <c r="AT1" s="37" t="s">
        <v>12</v>
      </c>
      <c r="AU1" s="27"/>
      <c r="AV1" s="27"/>
      <c r="AW1" s="27"/>
      <c r="AX1" s="27"/>
      <c r="AY1" s="27"/>
      <c r="AZ1" s="27"/>
      <c r="BA1" s="27"/>
      <c r="BB1" s="27"/>
      <c r="BC1" s="21"/>
    </row>
    <row r="2" spans="2:66" ht="23.25" customHeight="1" x14ac:dyDescent="0.15">
      <c r="AM2" s="100"/>
      <c r="AN2" s="67"/>
      <c r="AO2" s="67"/>
      <c r="AP2" s="67"/>
      <c r="AQ2" s="67"/>
      <c r="AR2" s="67"/>
      <c r="AS2" s="68"/>
      <c r="AT2" s="102"/>
      <c r="AU2" s="103"/>
      <c r="AV2" s="103"/>
      <c r="AW2" s="103"/>
      <c r="AX2" s="103"/>
      <c r="AY2" s="103"/>
      <c r="AZ2" s="103"/>
      <c r="BA2" s="103"/>
      <c r="BB2" s="103"/>
      <c r="BC2" s="104"/>
    </row>
    <row r="3" spans="2:66" ht="14.25" x14ac:dyDescent="0.15">
      <c r="AT3" s="19"/>
      <c r="AU3" s="19"/>
      <c r="AV3" s="19"/>
      <c r="AW3" s="19"/>
      <c r="AX3" s="19"/>
      <c r="AY3" s="19"/>
      <c r="AZ3" s="19"/>
      <c r="BA3" s="19"/>
      <c r="BB3" s="19"/>
      <c r="BC3" s="19"/>
    </row>
    <row r="4" spans="2:66" ht="33" customHeight="1" x14ac:dyDescent="0.15">
      <c r="B4" s="138" t="s">
        <v>11</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60"/>
    </row>
    <row r="5" spans="2:66" ht="11.25" customHeight="1" x14ac:dyDescent="0.15">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2:66" ht="22.5" customHeight="1" x14ac:dyDescent="0.15">
      <c r="B6" s="105" t="s">
        <v>10</v>
      </c>
      <c r="C6" s="105"/>
      <c r="D6" s="105"/>
      <c r="E6" s="105"/>
      <c r="F6" s="105"/>
      <c r="G6" s="105"/>
      <c r="H6" s="105"/>
      <c r="I6" s="105"/>
      <c r="J6" s="105"/>
      <c r="K6" s="105"/>
      <c r="L6" s="105"/>
      <c r="M6" s="105"/>
      <c r="N6" s="105"/>
      <c r="O6" s="105"/>
      <c r="P6" s="105"/>
      <c r="Q6" s="105"/>
      <c r="R6" s="105"/>
      <c r="S6" s="105"/>
      <c r="T6" s="105"/>
      <c r="U6" s="105"/>
      <c r="V6" s="105"/>
      <c r="W6" s="25"/>
      <c r="X6" s="25"/>
      <c r="Y6" s="25"/>
      <c r="Z6" s="25"/>
      <c r="AA6" s="25"/>
      <c r="AB6" s="25"/>
      <c r="AC6" s="25"/>
      <c r="AD6" s="25"/>
      <c r="AE6" s="25"/>
      <c r="AF6" s="25"/>
      <c r="AG6" s="25"/>
      <c r="AH6" s="25"/>
      <c r="AI6" s="2"/>
      <c r="AJ6" s="2"/>
      <c r="AK6" s="2"/>
      <c r="AL6" s="2"/>
      <c r="AM6" s="2"/>
      <c r="AN6" s="2"/>
      <c r="AO6" s="2"/>
      <c r="AP6" s="2"/>
      <c r="AQ6" s="2"/>
      <c r="AR6" s="2"/>
    </row>
    <row r="7" spans="2:66" ht="7.5" customHeight="1" x14ac:dyDescent="0.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2:66" ht="18" customHeight="1" x14ac:dyDescent="0.15">
      <c r="B8" s="106" t="s">
        <v>9</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22"/>
      <c r="AP8" s="22"/>
      <c r="AQ8" s="22"/>
      <c r="AR8" s="22"/>
      <c r="AS8" s="19"/>
      <c r="BJ8" s="126" t="s">
        <v>38</v>
      </c>
      <c r="BK8" s="127"/>
      <c r="BL8" s="127"/>
      <c r="BM8" s="127"/>
      <c r="BN8" s="128"/>
    </row>
    <row r="9" spans="2:66" ht="7.5" customHeight="1" thickBot="1" x14ac:dyDescent="0.2">
      <c r="BJ9" s="129"/>
      <c r="BK9" s="130"/>
      <c r="BL9" s="130"/>
      <c r="BM9" s="130"/>
      <c r="BN9" s="131"/>
    </row>
    <row r="10" spans="2:66" ht="23.25" customHeight="1" thickBot="1" x14ac:dyDescent="0.2">
      <c r="U10" s="107"/>
      <c r="V10" s="107"/>
      <c r="W10" s="107"/>
      <c r="X10" s="107"/>
      <c r="Y10" s="107"/>
      <c r="Z10" s="107"/>
      <c r="AA10" s="107"/>
      <c r="AB10" s="107"/>
      <c r="AC10" s="107"/>
      <c r="AD10" s="107"/>
      <c r="AE10" s="107"/>
      <c r="AF10" s="107"/>
      <c r="AG10" s="107"/>
      <c r="AH10" s="107"/>
      <c r="AI10" s="107"/>
      <c r="AJ10" s="26"/>
      <c r="AK10" s="26"/>
      <c r="AL10" s="26"/>
      <c r="AM10" s="132" t="str">
        <f>IF(BJ16="","令和　　　 年　　 月　　 日")</f>
        <v>令和　　　 年　　 月　　 日</v>
      </c>
      <c r="AN10" s="133"/>
      <c r="AO10" s="133"/>
      <c r="AP10" s="133"/>
      <c r="AQ10" s="133"/>
      <c r="AR10" s="133"/>
      <c r="AS10" s="133"/>
      <c r="AT10" s="133"/>
      <c r="AU10" s="133"/>
      <c r="AV10" s="133"/>
      <c r="AW10" s="133"/>
      <c r="AX10" s="133"/>
      <c r="AY10" s="133"/>
      <c r="AZ10" s="133"/>
      <c r="BA10" s="133"/>
      <c r="BB10" s="133"/>
      <c r="BC10" s="134"/>
      <c r="BD10" s="38" t="str">
        <f>IF(OR(SUM(BJ11:BN52)=0,SUM(BJ11,BK11,BL11,BM11,BJ13,BJ15,BL15,BK16,BN16,BJ17,BJ18,BJ23,BJ32,BJ36,BJ40,BJ44,BJ47,BJ50)&lt;14,AM10&lt;&gt;"令和　　　 年　　 月　　 日"),"","←提出日を入力してください")</f>
        <v/>
      </c>
      <c r="BJ10" s="41"/>
      <c r="BK10" s="44"/>
      <c r="BL10" s="44"/>
      <c r="BM10" s="44"/>
      <c r="BN10" s="42">
        <f>IF(AM10="令和　　 年　　 月　　 日",0,1)</f>
        <v>1</v>
      </c>
    </row>
    <row r="11" spans="2:66" ht="23.25" customHeight="1" x14ac:dyDescent="0.15">
      <c r="B11" s="63" t="s">
        <v>8</v>
      </c>
      <c r="C11" s="64"/>
      <c r="D11" s="64"/>
      <c r="E11" s="64"/>
      <c r="F11" s="64"/>
      <c r="G11" s="64"/>
      <c r="H11" s="64"/>
      <c r="I11" s="64"/>
      <c r="J11" s="64"/>
      <c r="K11" s="65"/>
      <c r="L11" s="84" t="s">
        <v>14</v>
      </c>
      <c r="M11" s="85"/>
      <c r="N11" s="85"/>
      <c r="O11" s="85"/>
      <c r="P11" s="85"/>
      <c r="Q11" s="85"/>
      <c r="R11" s="85"/>
      <c r="S11" s="85"/>
      <c r="T11" s="86"/>
      <c r="U11" s="86"/>
      <c r="V11" s="86"/>
      <c r="W11" s="86"/>
      <c r="X11" s="86"/>
      <c r="Y11" s="86"/>
      <c r="Z11" s="86"/>
      <c r="AA11" s="86"/>
      <c r="AB11" s="86"/>
      <c r="AC11" s="86"/>
      <c r="AD11" s="87"/>
      <c r="AE11" s="87"/>
      <c r="AF11" s="87"/>
      <c r="AG11" s="64" t="s">
        <v>15</v>
      </c>
      <c r="AH11" s="64"/>
      <c r="AI11" s="64"/>
      <c r="AJ11" s="87"/>
      <c r="AK11" s="87"/>
      <c r="AL11" s="87"/>
      <c r="AM11" s="64" t="s">
        <v>16</v>
      </c>
      <c r="AN11" s="64"/>
      <c r="AO11" s="87"/>
      <c r="AP11" s="87"/>
      <c r="AQ11" s="87"/>
      <c r="AR11" s="87"/>
      <c r="AS11" s="14" t="s">
        <v>17</v>
      </c>
      <c r="AT11" s="14"/>
      <c r="AU11" s="14"/>
      <c r="AV11" s="14"/>
      <c r="AW11" s="14"/>
      <c r="AX11" s="14"/>
      <c r="AY11" s="14"/>
      <c r="AZ11" s="14"/>
      <c r="BA11" s="14"/>
      <c r="BB11" s="14"/>
      <c r="BC11" s="34"/>
      <c r="BD11" s="38" t="str">
        <f>IF(OR(SUM(BJ10:BN52)=0,OR(AND(SUM(BJ11:BM11)&lt;=4,SUM(BJ12:BN52)=0),AND(SUM(BJ11:BM11)=4,SUM(BJ12:BN52)&gt;0))),"","←現住所を入力してください")</f>
        <v/>
      </c>
      <c r="BJ11" s="41">
        <f>IF(T11="",0,1)</f>
        <v>0</v>
      </c>
      <c r="BK11" s="44">
        <f>IF(AD11="",0,1)</f>
        <v>0</v>
      </c>
      <c r="BL11" s="44">
        <f>IF(AJ11="",0,1)</f>
        <v>0</v>
      </c>
      <c r="BM11" s="44">
        <f>IF(AO11="",0,1)</f>
        <v>0</v>
      </c>
      <c r="BN11" s="39"/>
    </row>
    <row r="12" spans="2:66" ht="23.25" customHeight="1" x14ac:dyDescent="0.15">
      <c r="B12" s="66"/>
      <c r="C12" s="67"/>
      <c r="D12" s="67"/>
      <c r="E12" s="67"/>
      <c r="F12" s="67"/>
      <c r="G12" s="67"/>
      <c r="H12" s="67"/>
      <c r="I12" s="67"/>
      <c r="J12" s="67"/>
      <c r="K12" s="68"/>
      <c r="L12" s="82" t="s">
        <v>39</v>
      </c>
      <c r="M12" s="83"/>
      <c r="N12" s="83"/>
      <c r="O12" s="83"/>
      <c r="P12" s="83"/>
      <c r="Q12" s="83"/>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3"/>
      <c r="BD12" s="38" t="str">
        <f>IF(OR(SUM(BJ10:BN52)=0,OR(AND(SUM(BJ11:BM11)&lt;=4,SUM(BJ12:BN52)=0),AND(SUM(BJ11:BM11)=4,SUM(BJ12:BN52)&gt;0))),"","←集合住宅の場合は建物名、部屋番号を入力してください")</f>
        <v/>
      </c>
      <c r="BJ12" s="41">
        <f>IF(R12="",0,1)</f>
        <v>0</v>
      </c>
      <c r="BK12" s="44"/>
      <c r="BL12" s="44"/>
      <c r="BN12" s="39"/>
    </row>
    <row r="13" spans="2:66" ht="18.75" customHeight="1" x14ac:dyDescent="0.15">
      <c r="B13" s="88" t="s">
        <v>7</v>
      </c>
      <c r="C13" s="89"/>
      <c r="D13" s="89"/>
      <c r="E13" s="89"/>
      <c r="F13" s="89"/>
      <c r="G13" s="89"/>
      <c r="H13" s="89"/>
      <c r="I13" s="89"/>
      <c r="J13" s="89"/>
      <c r="K13" s="90"/>
      <c r="L13" s="69" t="s">
        <v>6</v>
      </c>
      <c r="M13" s="70"/>
      <c r="N13" s="70"/>
      <c r="O13" s="70"/>
      <c r="P13" s="70"/>
      <c r="Q13" s="71"/>
      <c r="R13" s="71"/>
      <c r="S13" s="71"/>
      <c r="T13" s="71"/>
      <c r="U13" s="71"/>
      <c r="V13" s="71"/>
      <c r="W13" s="71"/>
      <c r="X13" s="71"/>
      <c r="Y13" s="71"/>
      <c r="Z13" s="71"/>
      <c r="AA13" s="71"/>
      <c r="AB13" s="71"/>
      <c r="AC13" s="71"/>
      <c r="AD13" s="71"/>
      <c r="AE13" s="71"/>
      <c r="AF13" s="71"/>
      <c r="AG13" s="71"/>
      <c r="AH13" s="72"/>
      <c r="AI13" s="76" t="s">
        <v>45</v>
      </c>
      <c r="AJ13" s="77"/>
      <c r="AK13" s="77"/>
      <c r="AL13" s="77"/>
      <c r="AM13" s="77"/>
      <c r="AN13" s="77"/>
      <c r="AO13" s="77"/>
      <c r="AP13" s="77"/>
      <c r="AQ13" s="78"/>
      <c r="AR13" s="154"/>
      <c r="AS13" s="155"/>
      <c r="AT13" s="155"/>
      <c r="AU13" s="155"/>
      <c r="AV13" s="155"/>
      <c r="AW13" s="155"/>
      <c r="AX13" s="155"/>
      <c r="AY13" s="155"/>
      <c r="AZ13" s="155"/>
      <c r="BA13" s="155"/>
      <c r="BB13" s="155"/>
      <c r="BC13" s="156"/>
      <c r="BD13" s="38" t="str">
        <f>IF(OR(SUM(BJ10:BN52)=0,OR(AND(SUM(BJ13)&lt;=1,SUM(BJ14:BN52)=0),AND(SUM(BJ13)=1,SUM(BJ14:BN52)&gt;0))),"","←ふりがなを入力してください")</f>
        <v/>
      </c>
      <c r="BJ13" s="41">
        <f>IF(Q13="",0,1)</f>
        <v>0</v>
      </c>
      <c r="BK13" s="44"/>
      <c r="BL13" s="44"/>
      <c r="BN13" s="39"/>
    </row>
    <row r="14" spans="2:66" ht="4.5" customHeight="1" x14ac:dyDescent="0.15">
      <c r="B14" s="91"/>
      <c r="C14" s="92"/>
      <c r="D14" s="92"/>
      <c r="E14" s="92"/>
      <c r="F14" s="92"/>
      <c r="G14" s="92"/>
      <c r="H14" s="92"/>
      <c r="I14" s="92"/>
      <c r="J14" s="92"/>
      <c r="K14" s="93"/>
      <c r="L14" s="98"/>
      <c r="M14" s="99"/>
      <c r="N14" s="99"/>
      <c r="O14" s="99"/>
      <c r="P14" s="99"/>
      <c r="Q14" s="94"/>
      <c r="R14" s="94"/>
      <c r="S14" s="94"/>
      <c r="T14" s="94"/>
      <c r="U14" s="94"/>
      <c r="V14" s="94"/>
      <c r="W14" s="94"/>
      <c r="X14" s="94"/>
      <c r="Y14" s="94"/>
      <c r="Z14" s="94"/>
      <c r="AA14" s="94"/>
      <c r="AB14" s="94"/>
      <c r="AC14" s="94"/>
      <c r="AD14" s="94"/>
      <c r="AE14" s="94"/>
      <c r="AF14" s="94"/>
      <c r="AG14" s="94"/>
      <c r="AH14" s="95"/>
      <c r="AI14" s="79"/>
      <c r="AJ14" s="80"/>
      <c r="AK14" s="80"/>
      <c r="AL14" s="80"/>
      <c r="AM14" s="80"/>
      <c r="AN14" s="80"/>
      <c r="AO14" s="80"/>
      <c r="AP14" s="80"/>
      <c r="AQ14" s="81"/>
      <c r="AR14" s="157"/>
      <c r="AS14" s="158"/>
      <c r="AT14" s="158"/>
      <c r="AU14" s="158"/>
      <c r="AV14" s="158"/>
      <c r="AW14" s="158"/>
      <c r="AX14" s="158"/>
      <c r="AY14" s="158"/>
      <c r="AZ14" s="158"/>
      <c r="BA14" s="158"/>
      <c r="BB14" s="158"/>
      <c r="BC14" s="159"/>
      <c r="BJ14" s="41"/>
      <c r="BK14" s="44"/>
      <c r="BL14" s="44"/>
      <c r="BN14" s="39"/>
    </row>
    <row r="15" spans="2:66" ht="23.25" customHeight="1" x14ac:dyDescent="0.15">
      <c r="B15" s="66"/>
      <c r="C15" s="67"/>
      <c r="D15" s="67"/>
      <c r="E15" s="67"/>
      <c r="F15" s="67"/>
      <c r="G15" s="67"/>
      <c r="H15" s="67"/>
      <c r="I15" s="67"/>
      <c r="J15" s="67"/>
      <c r="K15" s="68"/>
      <c r="L15" s="100"/>
      <c r="M15" s="67"/>
      <c r="N15" s="67"/>
      <c r="O15" s="67"/>
      <c r="P15" s="67"/>
      <c r="Q15" s="96"/>
      <c r="R15" s="96"/>
      <c r="S15" s="96"/>
      <c r="T15" s="96"/>
      <c r="U15" s="96"/>
      <c r="V15" s="96"/>
      <c r="W15" s="96"/>
      <c r="X15" s="96"/>
      <c r="Y15" s="96"/>
      <c r="Z15" s="96"/>
      <c r="AA15" s="96"/>
      <c r="AB15" s="96"/>
      <c r="AC15" s="96"/>
      <c r="AD15" s="96"/>
      <c r="AE15" s="96"/>
      <c r="AF15" s="96"/>
      <c r="AG15" s="96"/>
      <c r="AH15" s="97"/>
      <c r="AI15" s="73" t="s">
        <v>46</v>
      </c>
      <c r="AJ15" s="74"/>
      <c r="AK15" s="74"/>
      <c r="AL15" s="74"/>
      <c r="AM15" s="74"/>
      <c r="AN15" s="74"/>
      <c r="AO15" s="74"/>
      <c r="AP15" s="74"/>
      <c r="AQ15" s="75"/>
      <c r="AR15" s="160"/>
      <c r="AS15" s="161"/>
      <c r="AT15" s="161"/>
      <c r="AU15" s="161"/>
      <c r="AV15" s="161"/>
      <c r="AW15" s="161"/>
      <c r="AX15" s="161"/>
      <c r="AY15" s="161"/>
      <c r="AZ15" s="161"/>
      <c r="BA15" s="161"/>
      <c r="BB15" s="161"/>
      <c r="BC15" s="162"/>
      <c r="BD15" s="38" t="str">
        <f>IF(AND(BJ15=0,SUM(BJ16:BN52)&gt;0),"←氏名を入力してください",IF(AND(BL15=0,SUM(BJ16:BN52)&gt;0),"←職業を入力してください",""))</f>
        <v/>
      </c>
      <c r="BE15" s="38"/>
      <c r="BF15" s="38"/>
      <c r="BG15" s="38"/>
      <c r="BH15" s="38"/>
      <c r="BI15" s="38"/>
      <c r="BJ15" s="41">
        <f>IF(Q14="",0,1)</f>
        <v>0</v>
      </c>
      <c r="BK15" s="44"/>
      <c r="BL15" s="44">
        <f>IF(AR15="",0,1)</f>
        <v>0</v>
      </c>
      <c r="BN15" s="39"/>
    </row>
    <row r="16" spans="2:66" ht="23.25" customHeight="1" x14ac:dyDescent="0.15">
      <c r="B16" s="111" t="s">
        <v>5</v>
      </c>
      <c r="C16" s="112"/>
      <c r="D16" s="112"/>
      <c r="E16" s="112"/>
      <c r="F16" s="112"/>
      <c r="G16" s="112"/>
      <c r="H16" s="112"/>
      <c r="I16" s="112"/>
      <c r="J16" s="112"/>
      <c r="K16" s="113"/>
      <c r="L16" s="118" t="str">
        <f>IF(BJ16="","昭和 ・ 平成　　　 年　　 月　　 日")</f>
        <v>昭和 ・ 平成　　　 年　　 月　　 日</v>
      </c>
      <c r="M16" s="119"/>
      <c r="N16" s="119"/>
      <c r="O16" s="119"/>
      <c r="P16" s="119"/>
      <c r="Q16" s="119"/>
      <c r="R16" s="119"/>
      <c r="S16" s="119"/>
      <c r="T16" s="119"/>
      <c r="U16" s="119"/>
      <c r="V16" s="119"/>
      <c r="W16" s="119"/>
      <c r="X16" s="119"/>
      <c r="Y16" s="119"/>
      <c r="Z16" s="119"/>
      <c r="AA16" s="119"/>
      <c r="AB16" s="119"/>
      <c r="AC16" s="119"/>
      <c r="AD16" s="119"/>
      <c r="AE16" s="119"/>
      <c r="AF16" s="119"/>
      <c r="AG16" s="119"/>
      <c r="AH16" s="120"/>
      <c r="AI16" s="73" t="s">
        <v>47</v>
      </c>
      <c r="AJ16" s="74"/>
      <c r="AK16" s="74"/>
      <c r="AL16" s="74"/>
      <c r="AM16" s="74"/>
      <c r="AN16" s="74"/>
      <c r="AO16" s="74"/>
      <c r="AP16" s="74"/>
      <c r="AQ16" s="75"/>
      <c r="AR16" s="163"/>
      <c r="AS16" s="164"/>
      <c r="AT16" s="164"/>
      <c r="AU16" s="164"/>
      <c r="AV16" s="164"/>
      <c r="AW16" s="164"/>
      <c r="AX16" s="164"/>
      <c r="AY16" s="164"/>
      <c r="AZ16" s="164"/>
      <c r="BA16" s="164"/>
      <c r="BB16" s="164"/>
      <c r="BC16" s="165"/>
      <c r="BD16" s="38" t="str">
        <f>IF(AND(SUM(BK16)=0,SUM(BJ16:BN52)&gt;0),"←生年月日を入力してください",IF(AND(BN16=0,SUM(BJ16:BN52)&gt;0),"←健康状態を入力してください",""))</f>
        <v/>
      </c>
      <c r="BE16" s="38"/>
      <c r="BF16" s="38"/>
      <c r="BG16" s="38"/>
      <c r="BH16" s="38"/>
      <c r="BI16" s="38"/>
      <c r="BJ16" s="41"/>
      <c r="BK16" s="44">
        <f>IF(L16="昭和 ・ 平成　　　 年　　 月　　 日",0,1)</f>
        <v>0</v>
      </c>
      <c r="BL16" s="44"/>
      <c r="BM16" s="44"/>
      <c r="BN16" s="42">
        <f>IF(AR16="",0,1)</f>
        <v>0</v>
      </c>
    </row>
    <row r="17" spans="2:66" ht="23.25" customHeight="1" x14ac:dyDescent="0.15">
      <c r="B17" s="111" t="s">
        <v>4</v>
      </c>
      <c r="C17" s="112"/>
      <c r="D17" s="112"/>
      <c r="E17" s="112"/>
      <c r="F17" s="112"/>
      <c r="G17" s="112"/>
      <c r="H17" s="112"/>
      <c r="I17" s="112"/>
      <c r="J17" s="112"/>
      <c r="K17" s="113"/>
      <c r="L17" s="166"/>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8"/>
      <c r="BD17" s="38" t="str">
        <f>IF(OR(SUM(BJ10:BN52)=0,OR(AND(SUM(BJ17)&lt;=1,SUM(BJ18:BN52)=0),AND(SUM(BJ17)=1,SUM(BJ18:BN52)&gt;0))),"","←連絡先を入力してください")</f>
        <v/>
      </c>
      <c r="BJ17" s="41">
        <f>IF(L17="",0,1)</f>
        <v>0</v>
      </c>
      <c r="BK17" s="44"/>
      <c r="BL17" s="44"/>
      <c r="BN17" s="39"/>
    </row>
    <row r="18" spans="2:66" ht="22.5" customHeight="1" x14ac:dyDescent="0.15">
      <c r="B18" s="88" t="s">
        <v>3</v>
      </c>
      <c r="C18" s="89"/>
      <c r="D18" s="89"/>
      <c r="E18" s="89"/>
      <c r="F18" s="89"/>
      <c r="G18" s="89"/>
      <c r="H18" s="89"/>
      <c r="I18" s="89"/>
      <c r="J18" s="89"/>
      <c r="K18" s="90"/>
      <c r="L18" s="144"/>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6"/>
      <c r="BD18" s="38" t="str">
        <f>IF(OR(SUM(BJ10:BN52)=0,OR(AND(SUM(BJ18)&lt;=1,SUM(BJ19:BN52)=0),AND(SUM(BJ18)=1,SUM(BJ19:BN52)&gt;0))),"","←応募理由を入力してください")</f>
        <v/>
      </c>
      <c r="BJ18" s="41">
        <f>IF(L18="",0,1)</f>
        <v>0</v>
      </c>
      <c r="BK18" s="44"/>
      <c r="BL18" s="44"/>
      <c r="BN18" s="39"/>
    </row>
    <row r="19" spans="2:66" ht="22.5" customHeight="1" x14ac:dyDescent="0.15">
      <c r="B19" s="91"/>
      <c r="C19" s="92"/>
      <c r="D19" s="92"/>
      <c r="E19" s="92"/>
      <c r="F19" s="92"/>
      <c r="G19" s="92"/>
      <c r="H19" s="92"/>
      <c r="I19" s="92"/>
      <c r="J19" s="92"/>
      <c r="K19" s="93"/>
      <c r="L19" s="147"/>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9"/>
      <c r="BJ19" s="41"/>
      <c r="BK19" s="44"/>
      <c r="BL19" s="44"/>
      <c r="BN19" s="39"/>
    </row>
    <row r="20" spans="2:66" ht="22.5" customHeight="1" thickBot="1" x14ac:dyDescent="0.2">
      <c r="B20" s="114"/>
      <c r="C20" s="115"/>
      <c r="D20" s="115"/>
      <c r="E20" s="115"/>
      <c r="F20" s="115"/>
      <c r="G20" s="115"/>
      <c r="H20" s="115"/>
      <c r="I20" s="115"/>
      <c r="J20" s="115"/>
      <c r="K20" s="116"/>
      <c r="L20" s="24" t="s">
        <v>18</v>
      </c>
      <c r="M20" s="23"/>
      <c r="N20" s="23"/>
      <c r="O20" s="23"/>
      <c r="P20" s="23"/>
      <c r="Q20" s="23"/>
      <c r="R20" s="23"/>
      <c r="S20" s="23"/>
      <c r="T20" s="18"/>
      <c r="V20" s="17"/>
      <c r="W20" s="17"/>
      <c r="X20" s="17"/>
      <c r="Y20" s="17"/>
      <c r="Z20" s="17"/>
      <c r="AA20" s="17"/>
      <c r="AB20" s="17"/>
      <c r="AC20" s="17"/>
      <c r="AD20" s="17"/>
      <c r="AE20" s="17"/>
      <c r="AF20" s="17"/>
      <c r="AG20" s="17"/>
      <c r="AH20" s="17"/>
      <c r="AI20" s="5"/>
      <c r="AJ20" s="5"/>
      <c r="AK20" s="5"/>
      <c r="AL20" s="5"/>
      <c r="AM20" s="16"/>
      <c r="AN20" s="16"/>
      <c r="AO20" s="16"/>
      <c r="AP20" s="16"/>
      <c r="AQ20" s="16"/>
      <c r="AR20" s="16"/>
      <c r="AS20" s="16"/>
      <c r="AT20" s="5"/>
      <c r="AU20" s="5"/>
      <c r="AV20" s="5"/>
      <c r="AW20" s="5"/>
      <c r="AX20" s="5"/>
      <c r="AY20" s="5"/>
      <c r="AZ20" s="5"/>
      <c r="BA20" s="5"/>
      <c r="BB20" s="5"/>
      <c r="BC20" s="4"/>
      <c r="BJ20" s="41"/>
      <c r="BK20" s="44"/>
      <c r="BL20" s="44"/>
      <c r="BN20" s="39"/>
    </row>
    <row r="21" spans="2:66" ht="23.25" customHeight="1" x14ac:dyDescent="0.15">
      <c r="B21" s="15" t="s">
        <v>19</v>
      </c>
      <c r="C21" s="14"/>
      <c r="D21" s="14"/>
      <c r="E21" s="14"/>
      <c r="F21" s="14"/>
      <c r="G21" s="14"/>
      <c r="H21" s="14"/>
      <c r="I21" s="14"/>
      <c r="J21" s="14"/>
      <c r="K21" s="14"/>
      <c r="L21" s="14"/>
      <c r="M21" s="14"/>
      <c r="N21" s="14"/>
      <c r="O21" s="14"/>
      <c r="P21" s="14"/>
      <c r="Q21" s="14"/>
      <c r="R21" s="14"/>
      <c r="S21" s="14"/>
      <c r="T21" s="14"/>
      <c r="U21" s="13"/>
      <c r="V21" s="12"/>
      <c r="W21" s="12"/>
      <c r="X21" s="12"/>
      <c r="Y21" s="12"/>
      <c r="Z21" s="12"/>
      <c r="AA21" s="12"/>
      <c r="AB21" s="12"/>
      <c r="AC21" s="12"/>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4"/>
      <c r="BD21" s="38" t="str">
        <f>IF(AND(SUM(BJ23:BJ32)=0,SUM(BJ33:BN52)&gt;0),"←知識・体験の有無を選択してください","")</f>
        <v/>
      </c>
      <c r="BE21" s="38"/>
      <c r="BF21" s="38"/>
      <c r="BG21" s="38"/>
      <c r="BH21" s="38"/>
      <c r="BI21" s="38"/>
      <c r="BJ21" s="41"/>
      <c r="BK21" s="44"/>
      <c r="BL21" s="44"/>
      <c r="BN21" s="39"/>
    </row>
    <row r="22" spans="2:66" ht="4.5" customHeight="1" x14ac:dyDescent="0.15">
      <c r="B22" s="11"/>
      <c r="C22" s="2"/>
      <c r="D22" s="2"/>
      <c r="E22" s="2"/>
      <c r="F22" s="2"/>
      <c r="G22" s="2"/>
      <c r="H22" s="2"/>
      <c r="I22" s="2"/>
      <c r="J22" s="2"/>
      <c r="K22" s="2"/>
      <c r="L22" s="2"/>
      <c r="M22" s="2"/>
      <c r="N22" s="2"/>
      <c r="O22" s="2"/>
      <c r="P22" s="2"/>
      <c r="Q22" s="2"/>
      <c r="R22" s="2"/>
      <c r="S22" s="2"/>
      <c r="T22" s="2"/>
      <c r="U22" s="2"/>
      <c r="V22" s="31"/>
      <c r="W22" s="31"/>
      <c r="X22" s="31"/>
      <c r="Y22" s="31"/>
      <c r="Z22" s="31"/>
      <c r="AA22" s="31"/>
      <c r="AB22" s="31"/>
      <c r="AC22" s="31"/>
      <c r="AD22" s="31"/>
      <c r="AE22" s="31"/>
      <c r="AF22" s="31"/>
      <c r="AG22" s="31"/>
      <c r="AH22" s="31"/>
      <c r="AM22" s="32"/>
      <c r="AN22" s="32"/>
      <c r="AO22" s="32"/>
      <c r="AP22" s="32"/>
      <c r="AQ22" s="32"/>
      <c r="AR22" s="32"/>
      <c r="AS22" s="32"/>
      <c r="BC22" s="10"/>
      <c r="BJ22" s="41"/>
      <c r="BK22" s="44"/>
      <c r="BL22" s="44"/>
      <c r="BN22" s="39"/>
    </row>
    <row r="23" spans="2:66" ht="14.25" customHeight="1" x14ac:dyDescent="0.15">
      <c r="B23" s="11"/>
      <c r="C23" s="2"/>
      <c r="D23" s="36"/>
      <c r="E23" s="2"/>
      <c r="F23" s="2" t="s">
        <v>23</v>
      </c>
      <c r="G23" s="2"/>
      <c r="H23" s="2"/>
      <c r="I23" s="2"/>
      <c r="J23" s="2"/>
      <c r="K23" s="2"/>
      <c r="L23" s="2"/>
      <c r="M23" s="2"/>
      <c r="N23" s="2"/>
      <c r="O23" s="2"/>
      <c r="P23" s="2"/>
      <c r="Q23" s="2"/>
      <c r="R23" s="2"/>
      <c r="S23" s="2"/>
      <c r="T23" s="2"/>
      <c r="U23" s="2"/>
      <c r="V23" s="31"/>
      <c r="W23" s="31"/>
      <c r="X23" s="31"/>
      <c r="Y23" s="31"/>
      <c r="Z23" s="31"/>
      <c r="AA23" s="31"/>
      <c r="AB23" s="31"/>
      <c r="AC23" s="31"/>
      <c r="AD23" s="31"/>
      <c r="AE23" s="31"/>
      <c r="AF23" s="31"/>
      <c r="AG23" s="31"/>
      <c r="AH23" s="31"/>
      <c r="AM23" s="32"/>
      <c r="AN23" s="32"/>
      <c r="AO23" s="32"/>
      <c r="AP23" s="32"/>
      <c r="AQ23" s="32"/>
      <c r="AR23" s="32"/>
      <c r="AS23" s="32"/>
      <c r="BC23" s="10"/>
      <c r="BJ23" s="41">
        <f>IF(OR(D23="",D23="　"),0,1)</f>
        <v>0</v>
      </c>
      <c r="BK23" s="44"/>
      <c r="BL23" s="44"/>
      <c r="BN23" s="39"/>
    </row>
    <row r="24" spans="2:66" ht="3.75" customHeight="1" x14ac:dyDescent="0.15">
      <c r="B24" s="11"/>
      <c r="C24" s="2"/>
      <c r="D24" s="2"/>
      <c r="E24" s="2"/>
      <c r="F24" s="2"/>
      <c r="G24" s="2"/>
      <c r="H24" s="2"/>
      <c r="I24" s="2"/>
      <c r="J24" s="2"/>
      <c r="K24" s="2"/>
      <c r="L24" s="2"/>
      <c r="M24" s="2"/>
      <c r="N24" s="2"/>
      <c r="O24" s="2"/>
      <c r="P24" s="2"/>
      <c r="Q24" s="2"/>
      <c r="R24" s="2"/>
      <c r="S24" s="2"/>
      <c r="T24" s="2"/>
      <c r="U24" s="2"/>
      <c r="V24" s="31"/>
      <c r="W24" s="31"/>
      <c r="X24" s="31"/>
      <c r="Y24" s="31"/>
      <c r="Z24" s="31"/>
      <c r="AA24" s="31"/>
      <c r="AB24" s="31"/>
      <c r="AC24" s="31"/>
      <c r="AD24" s="31"/>
      <c r="AE24" s="31"/>
      <c r="AF24" s="31"/>
      <c r="AG24" s="31"/>
      <c r="AH24" s="31"/>
      <c r="AM24" s="32"/>
      <c r="AN24" s="32"/>
      <c r="AO24" s="32"/>
      <c r="AP24" s="32"/>
      <c r="AQ24" s="32"/>
      <c r="AR24" s="32"/>
      <c r="AS24" s="32"/>
      <c r="BC24" s="10"/>
      <c r="BJ24" s="41"/>
      <c r="BK24" s="44"/>
      <c r="BL24" s="44"/>
      <c r="BN24" s="39"/>
    </row>
    <row r="25" spans="2:66" ht="4.5" customHeight="1" x14ac:dyDescent="0.15">
      <c r="B25" s="11"/>
      <c r="C25" s="2"/>
      <c r="D25" s="2"/>
      <c r="E25" s="2"/>
      <c r="F25" s="2"/>
      <c r="G25" s="2"/>
      <c r="H25" s="2"/>
      <c r="I25" s="2"/>
      <c r="J25" s="2"/>
      <c r="K25" s="2"/>
      <c r="L25" s="2"/>
      <c r="M25" s="2"/>
      <c r="N25" s="2"/>
      <c r="O25" s="2"/>
      <c r="P25" s="2"/>
      <c r="Q25" s="2"/>
      <c r="R25" s="2"/>
      <c r="S25" s="2"/>
      <c r="T25" s="2"/>
      <c r="U25" s="2"/>
      <c r="V25" s="31"/>
      <c r="W25" s="31"/>
      <c r="X25" s="31"/>
      <c r="Y25" s="31"/>
      <c r="Z25" s="31"/>
      <c r="AA25" s="31"/>
      <c r="AB25" s="31"/>
      <c r="AC25" s="31"/>
      <c r="AD25" s="31"/>
      <c r="AE25" s="31"/>
      <c r="AF25" s="31"/>
      <c r="AG25" s="31"/>
      <c r="AH25" s="31"/>
      <c r="AM25" s="32"/>
      <c r="AN25" s="32"/>
      <c r="AO25" s="32"/>
      <c r="AP25" s="32"/>
      <c r="AQ25" s="32"/>
      <c r="AR25" s="32"/>
      <c r="AS25" s="32"/>
      <c r="BC25" s="10"/>
      <c r="BJ25" s="41"/>
      <c r="BK25" s="44"/>
      <c r="BL25" s="44"/>
      <c r="BN25" s="39"/>
    </row>
    <row r="26" spans="2:66" ht="14.25" customHeight="1" x14ac:dyDescent="0.15">
      <c r="B26" s="11"/>
      <c r="C26" s="2"/>
      <c r="D26" s="2"/>
      <c r="E26" s="2"/>
      <c r="F26" s="2"/>
      <c r="G26" s="46"/>
      <c r="H26" s="2"/>
      <c r="I26" s="2" t="s">
        <v>28</v>
      </c>
      <c r="J26" s="2"/>
      <c r="K26" s="2"/>
      <c r="L26" s="2"/>
      <c r="M26" s="2"/>
      <c r="N26" s="2"/>
      <c r="O26" s="2"/>
      <c r="P26" s="2"/>
      <c r="Q26" s="2"/>
      <c r="R26" s="46"/>
      <c r="S26" s="2"/>
      <c r="T26" s="2" t="s">
        <v>29</v>
      </c>
      <c r="U26" s="2"/>
      <c r="V26" s="31"/>
      <c r="W26" s="31"/>
      <c r="X26" s="31"/>
      <c r="Y26" s="31"/>
      <c r="Z26" s="31"/>
      <c r="AA26" s="31"/>
      <c r="AB26" s="46"/>
      <c r="AC26" s="31"/>
      <c r="AD26" s="31" t="s">
        <v>30</v>
      </c>
      <c r="AE26" s="31"/>
      <c r="AF26" s="31"/>
      <c r="AG26" s="31"/>
      <c r="AH26" s="31"/>
      <c r="AM26" s="32"/>
      <c r="AN26" s="32"/>
      <c r="AO26" s="47"/>
      <c r="AP26" s="32"/>
      <c r="AQ26" s="2" t="s">
        <v>31</v>
      </c>
      <c r="AR26" s="32"/>
      <c r="AS26" s="32"/>
      <c r="BC26" s="10"/>
      <c r="BD26" s="49" t="str">
        <f>IF(BJ15=0,"",IF(AND(BJ23=1,SUM(BK26,BL26,BM26,BN26,BK29,BL29)=0),"←具体的な内容を選択してください",""))</f>
        <v/>
      </c>
      <c r="BE26" s="2"/>
      <c r="BF26" s="2"/>
      <c r="BG26" s="2"/>
      <c r="BH26" s="2"/>
      <c r="BI26" s="2"/>
      <c r="BJ26" s="41"/>
      <c r="BK26" s="44">
        <f>IF(OR(G26="",G26="　"),0,1)</f>
        <v>0</v>
      </c>
      <c r="BL26" s="44">
        <f>IF(OR(R26="",R26="　"),0,1)</f>
        <v>0</v>
      </c>
      <c r="BM26" s="44">
        <f>IF(OR(AB26="",AB26="　"),0,1)</f>
        <v>0</v>
      </c>
      <c r="BN26" s="42">
        <f>IF(OR(AO26="",AO26="　"),0,1)</f>
        <v>0</v>
      </c>
    </row>
    <row r="27" spans="2:66" ht="3.75" customHeight="1" x14ac:dyDescent="0.15">
      <c r="B27" s="11"/>
      <c r="C27" s="2"/>
      <c r="D27" s="2"/>
      <c r="E27" s="2"/>
      <c r="F27" s="2"/>
      <c r="G27" s="2"/>
      <c r="H27" s="2"/>
      <c r="I27" s="2"/>
      <c r="J27" s="2"/>
      <c r="K27" s="2"/>
      <c r="L27" s="2"/>
      <c r="M27" s="2"/>
      <c r="N27" s="2"/>
      <c r="O27" s="2"/>
      <c r="P27" s="2"/>
      <c r="Q27" s="2"/>
      <c r="R27" s="2"/>
      <c r="S27" s="2"/>
      <c r="T27" s="2"/>
      <c r="U27" s="2"/>
      <c r="V27" s="31"/>
      <c r="W27" s="31"/>
      <c r="X27" s="31"/>
      <c r="Y27" s="31"/>
      <c r="Z27" s="31"/>
      <c r="AA27" s="31"/>
      <c r="AB27" s="31"/>
      <c r="AC27" s="31"/>
      <c r="AD27" s="31"/>
      <c r="AE27" s="31"/>
      <c r="AF27" s="31"/>
      <c r="AG27" s="31"/>
      <c r="AH27" s="31"/>
      <c r="AM27" s="32"/>
      <c r="AN27" s="32"/>
      <c r="AO27" s="32"/>
      <c r="AP27" s="32"/>
      <c r="AQ27" s="32"/>
      <c r="AR27" s="32"/>
      <c r="AS27" s="32"/>
      <c r="BC27" s="10"/>
      <c r="BJ27" s="41"/>
      <c r="BK27" s="44"/>
      <c r="BL27" s="44"/>
      <c r="BN27" s="39"/>
    </row>
    <row r="28" spans="2:66" ht="4.5" customHeight="1" x14ac:dyDescent="0.15">
      <c r="B28" s="11"/>
      <c r="C28" s="2"/>
      <c r="D28" s="2"/>
      <c r="E28" s="2"/>
      <c r="F28" s="2"/>
      <c r="G28" s="2"/>
      <c r="H28" s="2"/>
      <c r="I28" s="2"/>
      <c r="J28" s="2"/>
      <c r="K28" s="2"/>
      <c r="L28" s="2"/>
      <c r="M28" s="2"/>
      <c r="N28" s="2"/>
      <c r="O28" s="2"/>
      <c r="P28" s="2"/>
      <c r="Q28" s="2"/>
      <c r="R28" s="2"/>
      <c r="S28" s="2"/>
      <c r="T28" s="2"/>
      <c r="U28" s="2"/>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136"/>
      <c r="BC28" s="137"/>
      <c r="BJ28" s="41"/>
      <c r="BK28" s="44"/>
      <c r="BL28" s="44"/>
      <c r="BN28" s="39"/>
    </row>
    <row r="29" spans="2:66" ht="14.25" customHeight="1" x14ac:dyDescent="0.15">
      <c r="B29" s="11"/>
      <c r="C29" s="2"/>
      <c r="D29" s="2"/>
      <c r="E29" s="2"/>
      <c r="F29" s="2"/>
      <c r="G29" s="46"/>
      <c r="H29" s="2"/>
      <c r="I29" s="2" t="s">
        <v>32</v>
      </c>
      <c r="J29" s="2"/>
      <c r="K29" s="2"/>
      <c r="L29" s="2"/>
      <c r="M29" s="2"/>
      <c r="N29" s="2"/>
      <c r="O29" s="2"/>
      <c r="P29" s="2"/>
      <c r="Q29" s="2"/>
      <c r="R29" s="46"/>
      <c r="S29" s="2"/>
      <c r="T29" s="2" t="s">
        <v>33</v>
      </c>
      <c r="U29" s="2"/>
      <c r="V29" s="31"/>
      <c r="W29" s="31"/>
      <c r="X29" s="31"/>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36" t="s">
        <v>21</v>
      </c>
      <c r="BC29" s="137"/>
      <c r="BD29" s="38" t="str">
        <f>IF(SUM(BJ10:BN52)=0,"",IF(AND(BL29=1,BM29=0,SUM(BJ36:BJ44)&gt;0),"←「その他」の内容を入力してください",""))</f>
        <v/>
      </c>
      <c r="BE29" s="38"/>
      <c r="BF29" s="38"/>
      <c r="BG29" s="38"/>
      <c r="BH29" s="38"/>
      <c r="BI29" s="38"/>
      <c r="BJ29" s="41"/>
      <c r="BK29" s="44">
        <f>IF(OR(G29="",G29="　"),0,1)</f>
        <v>0</v>
      </c>
      <c r="BL29" s="44">
        <f>IF(OR(R29="",R29="　"),0,1)</f>
        <v>0</v>
      </c>
      <c r="BM29" s="44">
        <f>IF(Y29="",0,1)</f>
        <v>0</v>
      </c>
      <c r="BN29" s="39"/>
    </row>
    <row r="30" spans="2:66" ht="3.75" customHeight="1" x14ac:dyDescent="0.15">
      <c r="B30" s="11"/>
      <c r="C30" s="2"/>
      <c r="D30" s="2"/>
      <c r="E30" s="2"/>
      <c r="F30" s="2"/>
      <c r="G30" s="2"/>
      <c r="H30" s="2"/>
      <c r="I30" s="2"/>
      <c r="J30" s="2"/>
      <c r="K30" s="2"/>
      <c r="L30" s="2"/>
      <c r="M30" s="2"/>
      <c r="N30" s="2"/>
      <c r="O30" s="2"/>
      <c r="P30" s="2"/>
      <c r="Q30" s="2"/>
      <c r="R30" s="2"/>
      <c r="S30" s="2"/>
      <c r="T30" s="2"/>
      <c r="U30" s="2"/>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19"/>
      <c r="BC30" s="30"/>
      <c r="BJ30" s="41"/>
      <c r="BK30" s="44"/>
      <c r="BL30" s="44"/>
      <c r="BN30" s="39"/>
    </row>
    <row r="31" spans="2:66" ht="4.5" customHeight="1" x14ac:dyDescent="0.15">
      <c r="B31" s="11"/>
      <c r="C31" s="2"/>
      <c r="D31" s="2"/>
      <c r="E31" s="2"/>
      <c r="F31" s="2"/>
      <c r="G31" s="2"/>
      <c r="H31" s="2"/>
      <c r="I31" s="2"/>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6"/>
      <c r="BJ31" s="41"/>
      <c r="BK31" s="44"/>
      <c r="BL31" s="44"/>
      <c r="BN31" s="39"/>
    </row>
    <row r="32" spans="2:66" ht="14.25" customHeight="1" x14ac:dyDescent="0.15">
      <c r="B32" s="11"/>
      <c r="C32" s="2"/>
      <c r="D32" s="46"/>
      <c r="E32" s="2"/>
      <c r="F32" s="2" t="s">
        <v>24</v>
      </c>
      <c r="G32" s="2"/>
      <c r="H32" s="2"/>
      <c r="I32" s="2"/>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6"/>
      <c r="BJ32" s="41">
        <f>IF(OR(D32="",D32="　"),0,1)</f>
        <v>0</v>
      </c>
      <c r="BK32" s="44"/>
      <c r="BL32" s="44"/>
      <c r="BN32" s="39"/>
    </row>
    <row r="33" spans="2:66" ht="3.75" customHeight="1" x14ac:dyDescent="0.15">
      <c r="B33" s="11"/>
      <c r="C33" s="2"/>
      <c r="D33" s="2"/>
      <c r="E33" s="2"/>
      <c r="F33" s="2"/>
      <c r="G33" s="2"/>
      <c r="H33" s="2"/>
      <c r="I33" s="2"/>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8"/>
      <c r="BJ33" s="41"/>
      <c r="BK33" s="44"/>
      <c r="BL33" s="44"/>
      <c r="BN33" s="39"/>
    </row>
    <row r="34" spans="2:66" ht="38.25" customHeight="1" x14ac:dyDescent="0.15">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3"/>
      <c r="BD34" s="38" t="str">
        <f>IF(AND(SUM(BJ35:BJ44)=0,SUM(BJ46:BN52)&gt;0),"←知識・体験の有無を選択してください","")</f>
        <v/>
      </c>
      <c r="BJ34" s="41"/>
      <c r="BK34" s="44"/>
      <c r="BL34" s="44"/>
      <c r="BN34" s="39"/>
    </row>
    <row r="35" spans="2:66" ht="4.5" customHeight="1" x14ac:dyDescent="0.15">
      <c r="B35" s="11"/>
      <c r="C35" s="2"/>
      <c r="D35" s="2"/>
      <c r="E35" s="2"/>
      <c r="F35" s="2"/>
      <c r="G35" s="2"/>
      <c r="H35" s="2"/>
      <c r="I35" s="2"/>
      <c r="J35" s="2"/>
      <c r="K35" s="2"/>
      <c r="L35" s="2"/>
      <c r="M35" s="2"/>
      <c r="N35" s="2"/>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59"/>
      <c r="BJ35" s="41"/>
      <c r="BK35" s="44"/>
      <c r="BL35" s="44"/>
      <c r="BN35" s="39"/>
    </row>
    <row r="36" spans="2:66" ht="14.25" customHeight="1" x14ac:dyDescent="0.15">
      <c r="B36" s="11"/>
      <c r="C36" s="2"/>
      <c r="D36" s="46"/>
      <c r="E36" s="2"/>
      <c r="F36" s="2" t="s">
        <v>25</v>
      </c>
      <c r="G36" s="2"/>
      <c r="H36" s="2"/>
      <c r="I36" s="2"/>
      <c r="J36" s="2"/>
      <c r="K36" s="2"/>
      <c r="L36" s="2"/>
      <c r="M36" s="2"/>
      <c r="N36" s="2"/>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59"/>
      <c r="BJ36" s="41">
        <f>IF(OR(D36="",D36="　"),0,1)</f>
        <v>0</v>
      </c>
      <c r="BK36" s="44"/>
      <c r="BL36" s="44"/>
      <c r="BN36" s="39"/>
    </row>
    <row r="37" spans="2:66" ht="3.75" customHeight="1" x14ac:dyDescent="0.15">
      <c r="B37" s="11"/>
      <c r="C37" s="2"/>
      <c r="D37" s="2"/>
      <c r="E37" s="2"/>
      <c r="F37" s="2"/>
      <c r="G37" s="2"/>
      <c r="H37" s="2"/>
      <c r="I37" s="2"/>
      <c r="J37" s="2"/>
      <c r="K37" s="2"/>
      <c r="L37" s="2"/>
      <c r="M37" s="2"/>
      <c r="N37" s="2"/>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59"/>
      <c r="BJ37" s="41"/>
      <c r="BK37" s="44"/>
      <c r="BL37" s="44"/>
      <c r="BN37" s="39"/>
    </row>
    <row r="38" spans="2:66" ht="22.5" customHeight="1" x14ac:dyDescent="0.15">
      <c r="B38" s="11"/>
      <c r="C38" s="2"/>
      <c r="D38" s="2"/>
      <c r="E38" s="2"/>
      <c r="F38" s="2"/>
      <c r="G38" s="2"/>
      <c r="H38" s="2"/>
      <c r="I38" s="2" t="s">
        <v>20</v>
      </c>
      <c r="J38" s="2"/>
      <c r="K38" s="2"/>
      <c r="L38" s="2"/>
      <c r="M38" s="2"/>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 t="s">
        <v>21</v>
      </c>
      <c r="BC38" s="10"/>
      <c r="BD38" s="38" t="str">
        <f>IF(SUM(BJ10:BN52)=0,"",IF(AND(BJ36=1,BK38=0,SUM(BJ47:BN52)&gt;0),"←団体名を入力してください",""))</f>
        <v/>
      </c>
      <c r="BE38" s="38"/>
      <c r="BF38" s="38"/>
      <c r="BG38" s="38"/>
      <c r="BH38" s="38"/>
      <c r="BI38" s="38"/>
      <c r="BJ38" s="41"/>
      <c r="BK38" s="44">
        <f>IF(N38="",0,1)</f>
        <v>0</v>
      </c>
      <c r="BL38" s="44"/>
      <c r="BN38" s="39"/>
    </row>
    <row r="39" spans="2:66" ht="4.5" customHeight="1" x14ac:dyDescent="0.15">
      <c r="B39" s="11"/>
      <c r="C39" s="2"/>
      <c r="D39" s="2"/>
      <c r="E39" s="2"/>
      <c r="F39" s="2"/>
      <c r="G39" s="2"/>
      <c r="H39" s="2"/>
      <c r="I39" s="2"/>
      <c r="J39" s="2"/>
      <c r="K39" s="2"/>
      <c r="L39" s="2"/>
      <c r="M39" s="2"/>
      <c r="N39" s="2"/>
      <c r="O39" s="2"/>
      <c r="P39" s="2"/>
      <c r="Q39" s="2"/>
      <c r="R39" s="2"/>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59"/>
      <c r="BJ39" s="41"/>
      <c r="BK39" s="44"/>
      <c r="BL39" s="44"/>
      <c r="BN39" s="39"/>
    </row>
    <row r="40" spans="2:66" ht="14.25" customHeight="1" x14ac:dyDescent="0.15">
      <c r="B40" s="11"/>
      <c r="C40" s="2"/>
      <c r="D40" s="46"/>
      <c r="E40" s="2"/>
      <c r="F40" s="2" t="s">
        <v>26</v>
      </c>
      <c r="G40" s="2"/>
      <c r="H40" s="2"/>
      <c r="I40" s="2"/>
      <c r="J40" s="2"/>
      <c r="K40" s="2"/>
      <c r="L40" s="2"/>
      <c r="M40" s="2"/>
      <c r="N40" s="2"/>
      <c r="O40" s="2"/>
      <c r="P40" s="2"/>
      <c r="Q40" s="2"/>
      <c r="R40" s="2"/>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59"/>
      <c r="BJ40" s="41">
        <f>IF(OR(D40="",D40="　"),0,1)</f>
        <v>0</v>
      </c>
      <c r="BK40" s="44"/>
      <c r="BL40" s="44"/>
      <c r="BN40" s="39"/>
    </row>
    <row r="41" spans="2:66" ht="3.75" customHeight="1" x14ac:dyDescent="0.15">
      <c r="B41" s="11"/>
      <c r="C41" s="2"/>
      <c r="D41" s="2"/>
      <c r="E41" s="2"/>
      <c r="F41" s="2"/>
      <c r="G41" s="2"/>
      <c r="H41" s="2"/>
      <c r="I41" s="2"/>
      <c r="J41" s="2"/>
      <c r="K41" s="2"/>
      <c r="L41" s="2"/>
      <c r="M41" s="2"/>
      <c r="N41" s="2"/>
      <c r="O41" s="2"/>
      <c r="P41" s="2"/>
      <c r="Q41" s="2"/>
      <c r="R41" s="2"/>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59"/>
      <c r="BJ41" s="41"/>
      <c r="BK41" s="44"/>
      <c r="BL41" s="44"/>
      <c r="BN41" s="39"/>
    </row>
    <row r="42" spans="2:66" ht="22.5" customHeight="1" x14ac:dyDescent="0.15">
      <c r="B42" s="11"/>
      <c r="C42" s="2"/>
      <c r="D42" s="2"/>
      <c r="E42" s="2"/>
      <c r="F42" s="2"/>
      <c r="G42" s="2"/>
      <c r="H42" s="2"/>
      <c r="I42" s="2" t="s">
        <v>20</v>
      </c>
      <c r="J42" s="2"/>
      <c r="K42" s="2"/>
      <c r="L42" s="2"/>
      <c r="M42" s="2"/>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 t="s">
        <v>21</v>
      </c>
      <c r="BC42" s="10"/>
      <c r="BD42" s="38" t="str">
        <f>IF(SUM(BJ10:BN52)=0,"",IF(AND(BJ40=1,BK42=0,SUM(BJ47:BN52)&gt;0),"←団体名を入力してください",""))</f>
        <v/>
      </c>
      <c r="BE42" s="38"/>
      <c r="BF42" s="38"/>
      <c r="BG42" s="38"/>
      <c r="BH42" s="38"/>
      <c r="BI42" s="38"/>
      <c r="BJ42" s="41"/>
      <c r="BK42" s="44">
        <f>IF(N42="",0,1)</f>
        <v>0</v>
      </c>
      <c r="BL42" s="44"/>
      <c r="BN42" s="39"/>
    </row>
    <row r="43" spans="2:66" ht="4.5" customHeight="1" x14ac:dyDescent="0.15">
      <c r="B43" s="11"/>
      <c r="C43" s="2"/>
      <c r="D43" s="2"/>
      <c r="E43" s="2"/>
      <c r="F43" s="2"/>
      <c r="G43" s="2"/>
      <c r="H43" s="2"/>
      <c r="I43" s="2"/>
      <c r="J43" s="2"/>
      <c r="K43" s="2"/>
      <c r="L43" s="2"/>
      <c r="M43" s="2"/>
      <c r="N43" s="2"/>
      <c r="O43" s="2"/>
      <c r="P43" s="2"/>
      <c r="Q43" s="2"/>
      <c r="R43" s="2"/>
      <c r="S43" s="2"/>
      <c r="T43" s="2"/>
      <c r="U43" s="29"/>
      <c r="V43" s="29"/>
      <c r="W43" s="29"/>
      <c r="X43" s="29"/>
      <c r="Y43" s="29"/>
      <c r="Z43" s="29"/>
      <c r="AA43" s="29"/>
      <c r="AB43" s="29"/>
      <c r="AC43" s="29"/>
      <c r="AD43" s="29"/>
      <c r="AE43" s="29"/>
      <c r="AF43" s="29"/>
      <c r="AG43" s="29"/>
      <c r="AH43" s="29"/>
      <c r="AI43" s="2"/>
      <c r="AJ43" s="2"/>
      <c r="AK43" s="2"/>
      <c r="AL43" s="2"/>
      <c r="AM43" s="2"/>
      <c r="AN43" s="2"/>
      <c r="AO43" s="2"/>
      <c r="AP43" s="2"/>
      <c r="AQ43" s="2"/>
      <c r="AR43" s="2"/>
      <c r="AS43" s="2"/>
      <c r="AT43" s="2"/>
      <c r="AU43" s="2"/>
      <c r="AV43" s="2"/>
      <c r="AW43" s="2"/>
      <c r="AX43" s="2"/>
      <c r="AY43" s="2"/>
      <c r="AZ43" s="2"/>
      <c r="BA43" s="2"/>
      <c r="BB43" s="2"/>
      <c r="BC43" s="10"/>
      <c r="BJ43" s="41"/>
      <c r="BK43" s="44"/>
      <c r="BL43" s="44"/>
      <c r="BN43" s="39"/>
    </row>
    <row r="44" spans="2:66" ht="14.25" customHeight="1" x14ac:dyDescent="0.15">
      <c r="B44" s="11"/>
      <c r="C44" s="2"/>
      <c r="D44" s="46"/>
      <c r="E44" s="2"/>
      <c r="F44" s="2" t="s">
        <v>27</v>
      </c>
      <c r="G44" s="2"/>
      <c r="H44" s="2"/>
      <c r="I44" s="2"/>
      <c r="J44" s="2"/>
      <c r="K44" s="2"/>
      <c r="L44" s="2"/>
      <c r="M44" s="2"/>
      <c r="N44" s="2"/>
      <c r="O44" s="2"/>
      <c r="P44" s="2"/>
      <c r="Q44" s="2"/>
      <c r="R44" s="2"/>
      <c r="S44" s="2"/>
      <c r="T44" s="2"/>
      <c r="U44" s="29"/>
      <c r="V44" s="29"/>
      <c r="W44" s="29"/>
      <c r="X44" s="29"/>
      <c r="Y44" s="29"/>
      <c r="Z44" s="29"/>
      <c r="AA44" s="29"/>
      <c r="AB44" s="29"/>
      <c r="AC44" s="29"/>
      <c r="AD44" s="29"/>
      <c r="AE44" s="29"/>
      <c r="AF44" s="29"/>
      <c r="AG44" s="29"/>
      <c r="AH44" s="29"/>
      <c r="AI44" s="2"/>
      <c r="AJ44" s="2"/>
      <c r="AK44" s="2"/>
      <c r="AL44" s="2"/>
      <c r="AM44" s="2"/>
      <c r="AN44" s="2"/>
      <c r="AO44" s="2"/>
      <c r="AP44" s="2"/>
      <c r="AQ44" s="2"/>
      <c r="AR44" s="2"/>
      <c r="AS44" s="2"/>
      <c r="AT44" s="2"/>
      <c r="AU44" s="2"/>
      <c r="AV44" s="2"/>
      <c r="AW44" s="2"/>
      <c r="AX44" s="2"/>
      <c r="AY44" s="2"/>
      <c r="AZ44" s="2"/>
      <c r="BA44" s="2"/>
      <c r="BB44" s="2"/>
      <c r="BC44" s="10"/>
      <c r="BJ44" s="41">
        <f>IF(OR(D44="",D44="　"),0,1)</f>
        <v>0</v>
      </c>
      <c r="BK44" s="44"/>
      <c r="BL44" s="44"/>
      <c r="BN44" s="39"/>
    </row>
    <row r="45" spans="2:66" ht="3.75" customHeight="1" x14ac:dyDescent="0.15">
      <c r="B45" s="9"/>
      <c r="C45" s="7"/>
      <c r="D45" s="7"/>
      <c r="E45" s="7"/>
      <c r="F45" s="7"/>
      <c r="G45" s="7"/>
      <c r="H45" s="7"/>
      <c r="I45" s="7"/>
      <c r="J45" s="7"/>
      <c r="K45" s="7"/>
      <c r="L45" s="7"/>
      <c r="M45" s="7"/>
      <c r="N45" s="7"/>
      <c r="O45" s="7"/>
      <c r="P45" s="7"/>
      <c r="Q45" s="7"/>
      <c r="R45" s="7"/>
      <c r="S45" s="7"/>
      <c r="T45" s="7"/>
      <c r="U45" s="8"/>
      <c r="V45" s="8"/>
      <c r="W45" s="8"/>
      <c r="X45" s="8"/>
      <c r="Y45" s="8"/>
      <c r="Z45" s="8"/>
      <c r="AA45" s="8"/>
      <c r="AB45" s="8"/>
      <c r="AC45" s="8"/>
      <c r="AD45" s="8"/>
      <c r="AE45" s="8"/>
      <c r="AF45" s="8"/>
      <c r="AG45" s="8"/>
      <c r="AH45" s="8"/>
      <c r="AI45" s="7"/>
      <c r="AJ45" s="7"/>
      <c r="AK45" s="7"/>
      <c r="AL45" s="7"/>
      <c r="AM45" s="7"/>
      <c r="AN45" s="7"/>
      <c r="AO45" s="7"/>
      <c r="AP45" s="7"/>
      <c r="AQ45" s="7"/>
      <c r="AR45" s="7"/>
      <c r="AS45" s="7"/>
      <c r="AT45" s="7"/>
      <c r="AU45" s="7"/>
      <c r="AV45" s="7"/>
      <c r="AW45" s="7"/>
      <c r="AX45" s="7"/>
      <c r="AY45" s="7"/>
      <c r="AZ45" s="7"/>
      <c r="BA45" s="7"/>
      <c r="BB45" s="7"/>
      <c r="BC45" s="6"/>
      <c r="BJ45" s="41"/>
      <c r="BK45" s="44"/>
      <c r="BL45" s="44"/>
      <c r="BN45" s="39"/>
    </row>
    <row r="46" spans="2:66" ht="4.5" customHeight="1" x14ac:dyDescent="0.15">
      <c r="B46" s="88" t="s">
        <v>2</v>
      </c>
      <c r="C46" s="89"/>
      <c r="D46" s="89"/>
      <c r="E46" s="89"/>
      <c r="F46" s="89"/>
      <c r="G46" s="89"/>
      <c r="H46" s="89"/>
      <c r="I46" s="89"/>
      <c r="J46" s="89"/>
      <c r="K46" s="89"/>
      <c r="L46" s="89"/>
      <c r="M46" s="89"/>
      <c r="N46" s="89"/>
      <c r="O46" s="90"/>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89"/>
      <c r="BC46" s="135"/>
      <c r="BJ46" s="41"/>
      <c r="BK46" s="44"/>
      <c r="BL46" s="44"/>
      <c r="BN46" s="39"/>
    </row>
    <row r="47" spans="2:66" ht="14.25" customHeight="1" x14ac:dyDescent="0.15">
      <c r="B47" s="91"/>
      <c r="C47" s="92"/>
      <c r="D47" s="92"/>
      <c r="E47" s="92"/>
      <c r="F47" s="92"/>
      <c r="G47" s="92"/>
      <c r="H47" s="92"/>
      <c r="I47" s="92"/>
      <c r="J47" s="92"/>
      <c r="K47" s="92"/>
      <c r="L47" s="92"/>
      <c r="M47" s="92"/>
      <c r="N47" s="92"/>
      <c r="O47" s="93"/>
      <c r="P47" s="2"/>
      <c r="Q47" s="2"/>
      <c r="R47" s="35"/>
      <c r="S47" s="2"/>
      <c r="T47" s="2" t="s">
        <v>24</v>
      </c>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2"/>
      <c r="BC47" s="33"/>
      <c r="BD47" s="38" t="str">
        <f>IF(SUM(BJ10:BN52)=0,"",IF(AND(SUM(BJ34:BN44)&gt;0,BJ47=0,BJ50=0),"←資格の有無を選択してください",""))</f>
        <v/>
      </c>
      <c r="BE47" s="38"/>
      <c r="BF47" s="38"/>
      <c r="BG47" s="38"/>
      <c r="BH47" s="38"/>
      <c r="BI47" s="38"/>
      <c r="BJ47" s="41">
        <f>IF(OR(R47="",R47="　"),0,1)</f>
        <v>0</v>
      </c>
      <c r="BK47" s="44"/>
      <c r="BL47" s="44"/>
      <c r="BN47" s="39"/>
    </row>
    <row r="48" spans="2:66" ht="3.75" customHeight="1" x14ac:dyDescent="0.15">
      <c r="B48" s="91"/>
      <c r="C48" s="92"/>
      <c r="D48" s="92"/>
      <c r="E48" s="92"/>
      <c r="F48" s="92"/>
      <c r="G48" s="92"/>
      <c r="H48" s="92"/>
      <c r="I48" s="92"/>
      <c r="J48" s="92"/>
      <c r="K48" s="92"/>
      <c r="L48" s="92"/>
      <c r="M48" s="92"/>
      <c r="N48" s="92"/>
      <c r="O48" s="93"/>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2"/>
      <c r="BC48" s="33"/>
      <c r="BJ48" s="41"/>
      <c r="BK48" s="44"/>
      <c r="BL48" s="44"/>
      <c r="BN48" s="39"/>
    </row>
    <row r="49" spans="2:66" ht="4.5" customHeight="1" x14ac:dyDescent="0.15">
      <c r="B49" s="91"/>
      <c r="C49" s="92"/>
      <c r="D49" s="92"/>
      <c r="E49" s="92"/>
      <c r="F49" s="92"/>
      <c r="G49" s="92"/>
      <c r="H49" s="92"/>
      <c r="I49" s="92"/>
      <c r="J49" s="92"/>
      <c r="K49" s="92"/>
      <c r="L49" s="92"/>
      <c r="M49" s="92"/>
      <c r="N49" s="92"/>
      <c r="O49" s="93"/>
      <c r="P49" s="61"/>
      <c r="Q49" s="2"/>
      <c r="R49" s="2"/>
      <c r="S49" s="2"/>
      <c r="T49" s="2"/>
      <c r="U49" s="2"/>
      <c r="V49" s="2"/>
      <c r="W49" s="2"/>
      <c r="X49" s="139" t="s">
        <v>35</v>
      </c>
      <c r="Y49" s="139"/>
      <c r="Z49" s="139"/>
      <c r="AA49" s="139"/>
      <c r="AB49" s="139"/>
      <c r="AC49" s="139"/>
      <c r="AD49" s="2"/>
      <c r="AE49" s="2"/>
      <c r="AF49" s="140" t="str">
        <f>IF(BK50="","令和　　 年　　 月　　 日","")</f>
        <v>令和　　 年　　 月　　 日</v>
      </c>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1"/>
      <c r="BJ49" s="41"/>
      <c r="BK49" s="44"/>
      <c r="BL49" s="44"/>
      <c r="BN49" s="39"/>
    </row>
    <row r="50" spans="2:66" ht="14.25" customHeight="1" x14ac:dyDescent="0.15">
      <c r="B50" s="91"/>
      <c r="C50" s="92"/>
      <c r="D50" s="92"/>
      <c r="E50" s="92"/>
      <c r="F50" s="92"/>
      <c r="G50" s="92"/>
      <c r="H50" s="92"/>
      <c r="I50" s="92"/>
      <c r="J50" s="92"/>
      <c r="K50" s="92"/>
      <c r="L50" s="92"/>
      <c r="M50" s="92"/>
      <c r="N50" s="92"/>
      <c r="O50" s="93"/>
      <c r="P50" s="2"/>
      <c r="Q50" s="2"/>
      <c r="R50" s="35"/>
      <c r="S50" s="2"/>
      <c r="T50" s="2" t="s">
        <v>23</v>
      </c>
      <c r="U50" s="2"/>
      <c r="V50" s="2"/>
      <c r="W50" s="2"/>
      <c r="X50" s="139"/>
      <c r="Y50" s="139"/>
      <c r="Z50" s="139"/>
      <c r="AA50" s="139"/>
      <c r="AB50" s="139"/>
      <c r="AC50" s="139"/>
      <c r="AD50" s="2" t="s">
        <v>36</v>
      </c>
      <c r="AE50" s="2"/>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1"/>
      <c r="BD50" s="38" t="str">
        <f>IF(BJ15=0,"",IF(BJ50=0,"",IF(SUM(BL50:BN50)&lt;3,"←認定証の認定日を入力してください","")))</f>
        <v/>
      </c>
      <c r="BE50" s="38"/>
      <c r="BF50" s="38"/>
      <c r="BG50" s="38"/>
      <c r="BH50" s="38"/>
      <c r="BI50" s="38"/>
      <c r="BJ50" s="41">
        <f>IF(OR(R50="",R50="　"),0,1)</f>
        <v>0</v>
      </c>
      <c r="BK50" s="44"/>
      <c r="BL50" s="44"/>
      <c r="BM50" s="44"/>
      <c r="BN50" s="42">
        <f>IF(AF49="令和　　 年　　 月　　 日",0,1)</f>
        <v>0</v>
      </c>
    </row>
    <row r="51" spans="2:66" ht="3.75" customHeight="1" x14ac:dyDescent="0.15">
      <c r="B51" s="91"/>
      <c r="C51" s="92"/>
      <c r="D51" s="92"/>
      <c r="E51" s="92"/>
      <c r="F51" s="92"/>
      <c r="G51" s="92"/>
      <c r="H51" s="92"/>
      <c r="I51" s="92"/>
      <c r="J51" s="92"/>
      <c r="K51" s="92"/>
      <c r="L51" s="92"/>
      <c r="M51" s="92"/>
      <c r="N51" s="92"/>
      <c r="O51" s="93"/>
      <c r="P51" s="61"/>
      <c r="Q51" s="2"/>
      <c r="R51" s="2"/>
      <c r="S51" s="2"/>
      <c r="T51" s="2"/>
      <c r="U51" s="2"/>
      <c r="V51" s="2"/>
      <c r="W51" s="2"/>
      <c r="X51" s="139"/>
      <c r="Y51" s="139"/>
      <c r="Z51" s="139"/>
      <c r="AA51" s="139"/>
      <c r="AB51" s="139"/>
      <c r="AC51" s="139"/>
      <c r="AD51" s="2"/>
      <c r="AE51" s="2"/>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1"/>
      <c r="BJ51" s="41"/>
      <c r="BK51" s="44"/>
      <c r="BL51" s="44"/>
      <c r="BN51" s="39"/>
    </row>
    <row r="52" spans="2:66" ht="22.5" customHeight="1" x14ac:dyDescent="0.15">
      <c r="B52" s="66"/>
      <c r="C52" s="67"/>
      <c r="D52" s="67"/>
      <c r="E52" s="67"/>
      <c r="F52" s="67"/>
      <c r="G52" s="67"/>
      <c r="H52" s="67"/>
      <c r="I52" s="67"/>
      <c r="J52" s="67"/>
      <c r="K52" s="67"/>
      <c r="L52" s="67"/>
      <c r="M52" s="67"/>
      <c r="N52" s="67"/>
      <c r="O52" s="68"/>
      <c r="P52" s="7"/>
      <c r="Q52" s="7"/>
      <c r="R52" s="7"/>
      <c r="S52" s="7"/>
      <c r="T52" s="7"/>
      <c r="U52" s="7"/>
      <c r="V52" s="7"/>
      <c r="W52" s="7"/>
      <c r="X52" s="117" t="s">
        <v>34</v>
      </c>
      <c r="Y52" s="117"/>
      <c r="Z52" s="117"/>
      <c r="AA52" s="117"/>
      <c r="AB52" s="117"/>
      <c r="AC52" s="117"/>
      <c r="AD52" s="7" t="s">
        <v>36</v>
      </c>
      <c r="AE52" s="7"/>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2"/>
      <c r="BD52" s="38" t="str">
        <f>IF(BJ15=0,"",IF(AND(BJ50=1,BL52=0),"←認定証の認定番号を入力してください",""))</f>
        <v/>
      </c>
      <c r="BE52" s="38"/>
      <c r="BF52" s="38"/>
      <c r="BG52" s="38"/>
      <c r="BH52" s="38"/>
      <c r="BI52" s="38"/>
      <c r="BJ52" s="43"/>
      <c r="BK52" s="45"/>
      <c r="BL52" s="45">
        <f>IF(AF52="",0,1)</f>
        <v>0</v>
      </c>
      <c r="BM52" s="48"/>
      <c r="BN52" s="40"/>
    </row>
    <row r="53" spans="2:66" ht="40.5" customHeight="1" thickBot="1" x14ac:dyDescent="0.2">
      <c r="B53" s="108" t="s">
        <v>22</v>
      </c>
      <c r="C53" s="109"/>
      <c r="D53" s="109"/>
      <c r="E53" s="109"/>
      <c r="F53" s="109"/>
      <c r="G53" s="109"/>
      <c r="H53" s="109"/>
      <c r="I53" s="109"/>
      <c r="J53" s="109"/>
      <c r="K53" s="110"/>
      <c r="L53" s="123"/>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5"/>
    </row>
    <row r="54" spans="2:66" ht="14.25" x14ac:dyDescent="0.15">
      <c r="B54" s="2" t="s">
        <v>53</v>
      </c>
      <c r="C54" s="52"/>
      <c r="D54" s="52"/>
      <c r="E54" s="52"/>
      <c r="F54" s="52"/>
      <c r="G54" s="52"/>
      <c r="H54" s="52"/>
      <c r="I54" s="52"/>
      <c r="J54" s="52"/>
      <c r="K54" s="52"/>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row>
    <row r="55" spans="2:66" ht="6" customHeight="1" x14ac:dyDescent="0.15">
      <c r="B55"/>
      <c r="C55"/>
      <c r="D55"/>
      <c r="E55"/>
      <c r="F55"/>
      <c r="G55"/>
      <c r="H55"/>
      <c r="I55"/>
      <c r="J55"/>
      <c r="K55"/>
      <c r="L55"/>
      <c r="M55"/>
      <c r="N55"/>
      <c r="O55"/>
      <c r="P55"/>
      <c r="Q55"/>
      <c r="R55"/>
      <c r="S55"/>
      <c r="T55"/>
    </row>
    <row r="56" spans="2:66" ht="14.25" x14ac:dyDescent="0.15">
      <c r="B56" s="2" t="s">
        <v>1</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2:66" ht="14.25" x14ac:dyDescent="0.15">
      <c r="B57" s="2" t="s">
        <v>0</v>
      </c>
      <c r="C57" s="2"/>
      <c r="D57" s="2"/>
      <c r="E57" s="2"/>
      <c r="F57" s="2"/>
      <c r="G57" s="2"/>
      <c r="H57" s="2"/>
      <c r="I57" s="2"/>
      <c r="J57" s="2"/>
      <c r="K57" s="2"/>
      <c r="L57" s="2"/>
      <c r="M57" s="2"/>
      <c r="N57" s="2"/>
      <c r="O57" s="2"/>
      <c r="P57" s="2"/>
      <c r="Q57" s="2"/>
      <c r="R57" s="2"/>
      <c r="S57" s="2"/>
      <c r="T57" s="2"/>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2"/>
    </row>
    <row r="58" spans="2:66" ht="14.25" x14ac:dyDescent="0.15">
      <c r="B58" s="2" t="s">
        <v>54</v>
      </c>
      <c r="C58" s="2"/>
      <c r="D58" s="2"/>
      <c r="E58" s="2"/>
      <c r="F58" s="2"/>
      <c r="G58" s="2"/>
      <c r="H58" s="2"/>
      <c r="I58" s="2"/>
      <c r="J58" s="2"/>
      <c r="K58" s="2"/>
      <c r="L58" s="2"/>
      <c r="M58" s="2"/>
      <c r="N58" s="2"/>
      <c r="O58" s="2"/>
      <c r="P58" s="2"/>
      <c r="Q58" s="2"/>
      <c r="R58" s="2" t="s">
        <v>55</v>
      </c>
      <c r="S58" s="2"/>
      <c r="T58" s="2"/>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2"/>
    </row>
    <row r="59" spans="2:66" ht="14.25" x14ac:dyDescent="0.15">
      <c r="B59" s="2"/>
      <c r="C59" s="2"/>
      <c r="D59" s="2"/>
      <c r="E59" s="2"/>
      <c r="F59" s="2"/>
      <c r="G59" s="2"/>
      <c r="H59" s="2"/>
      <c r="I59" s="2"/>
      <c r="J59" s="2"/>
      <c r="K59" s="2"/>
      <c r="L59" s="2"/>
      <c r="M59" s="2"/>
      <c r="N59" s="2"/>
      <c r="O59" s="2"/>
      <c r="P59" s="2"/>
      <c r="Q59" s="2"/>
      <c r="R59" s="2" t="s">
        <v>56</v>
      </c>
      <c r="S59" s="2"/>
      <c r="T59" s="2"/>
      <c r="V59" s="3"/>
      <c r="W59" s="62" t="s">
        <v>57</v>
      </c>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2"/>
    </row>
    <row r="60" spans="2:66" ht="14.25"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2:66" ht="14.25"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2:66" ht="14.25"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2:66" ht="22.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sheetData>
  <sheetProtection algorithmName="SHA-512" hashValue="P9KfXVu8YybGvLww1yWckzJ/IXNm5c/D19iTYuBN0vQCPqFC4Zny/xmd5UTUZm/o9Ot84O9cDnscj/SuGXpBvQ==" saltValue="X3yd6Zgpx5RIkWF7EjwcKg==" spinCount="100000" sheet="1" objects="1" scenarios="1" selectLockedCells="1"/>
  <mergeCells count="50">
    <mergeCell ref="AR13:BC14"/>
    <mergeCell ref="AR15:BC15"/>
    <mergeCell ref="AR16:BC16"/>
    <mergeCell ref="L17:BC17"/>
    <mergeCell ref="L53:BC53"/>
    <mergeCell ref="B46:O52"/>
    <mergeCell ref="BJ8:BN9"/>
    <mergeCell ref="AM11:AN11"/>
    <mergeCell ref="AO11:AR11"/>
    <mergeCell ref="AJ11:AL11"/>
    <mergeCell ref="AM10:BC10"/>
    <mergeCell ref="BB46:BC46"/>
    <mergeCell ref="BB28:BC28"/>
    <mergeCell ref="BB29:BC29"/>
    <mergeCell ref="X49:AC51"/>
    <mergeCell ref="AF49:BC51"/>
    <mergeCell ref="R12:BC12"/>
    <mergeCell ref="L18:BC19"/>
    <mergeCell ref="Y29:BA29"/>
    <mergeCell ref="B34:BC34"/>
    <mergeCell ref="B16:K16"/>
    <mergeCell ref="B17:K17"/>
    <mergeCell ref="B18:K20"/>
    <mergeCell ref="X52:AC52"/>
    <mergeCell ref="L16:AH16"/>
    <mergeCell ref="AF52:BC52"/>
    <mergeCell ref="N38:BA38"/>
    <mergeCell ref="N42:BA42"/>
    <mergeCell ref="AM1:AS2"/>
    <mergeCell ref="AT2:BC2"/>
    <mergeCell ref="B6:V6"/>
    <mergeCell ref="B8:AN8"/>
    <mergeCell ref="U10:AI10"/>
    <mergeCell ref="B4:BC4"/>
    <mergeCell ref="W59:BC59"/>
    <mergeCell ref="B11:K12"/>
    <mergeCell ref="L13:P13"/>
    <mergeCell ref="Q13:AH13"/>
    <mergeCell ref="AI15:AQ15"/>
    <mergeCell ref="AI13:AQ14"/>
    <mergeCell ref="L12:Q12"/>
    <mergeCell ref="L11:S11"/>
    <mergeCell ref="T11:AC11"/>
    <mergeCell ref="AD11:AF11"/>
    <mergeCell ref="AG11:AI11"/>
    <mergeCell ref="B13:K15"/>
    <mergeCell ref="Q14:AH15"/>
    <mergeCell ref="L14:P15"/>
    <mergeCell ref="AI16:AQ16"/>
    <mergeCell ref="B53:K53"/>
  </mergeCells>
  <phoneticPr fontId="2"/>
  <dataValidations count="18">
    <dataValidation type="list" allowBlank="1" showInputMessage="1" prompt="「町名」を選択してください" sqref="T11" xr:uid="{5B9CF40B-019E-4596-8A7C-B283FA6C5714}">
      <formula1>"吉祥寺東町,吉祥寺南町,御殿山,吉祥寺本町,吉祥寺北町,中町,西久保,緑町,八幡町,関前,境,境南町,桜堤"</formula1>
    </dataValidation>
    <dataValidation allowBlank="1" showInputMessage="1" prompt="氏名の「ふりがな」を入力してください" sqref="Q13:AH13" xr:uid="{4BBD9898-9837-4A1C-B859-4B5705CA578B}"/>
    <dataValidation allowBlank="1" showInputMessage="1" prompt="「氏名」を入力してください_x000a_姓と名の間は１文字空けてください" sqref="Q14" xr:uid="{A79DB887-DBE3-496A-95B1-822649B58A9D}"/>
    <dataValidation type="list" allowBlank="1" showInputMessage="1" prompt="上級救命講習受講の有無を選択してください" sqref="P46:Q48 S46:V48 R46 R48" xr:uid="{6AC0B171-CAAE-4B11-9ACE-CDDE2804F619}">
      <formula1>"なし・あり,あり,なし"</formula1>
    </dataValidation>
    <dataValidation allowBlank="1" showInputMessage="1" prompt="建物名等を入力してください" sqref="R12" xr:uid="{72DEBE56-8363-4BCE-BACB-F36AA38F9FBE}"/>
    <dataValidation type="list" imeMode="fullAlpha" allowBlank="1" showInputMessage="1" prompt="リストから選択するか、記号を入力してください" sqref="D23 R26 G26 AB26 AO26 R29 G29 D32 D36 D40 D44 R47 R50" xr:uid="{4B364522-C642-434E-8469-40101A421554}">
      <formula1>"✓,　"</formula1>
    </dataValidation>
    <dataValidation type="list" imeMode="halfAlpha" allowBlank="1" showInputMessage="1" prompt="「丁目」を選択してください" sqref="AD11:AF11" xr:uid="{2CCC9362-E264-467C-9880-488F121ED695}">
      <formula1>"1,2,3,4,5"</formula1>
    </dataValidation>
    <dataValidation imeMode="halfAlpha" allowBlank="1" showInputMessage="1" prompt="「番地(番)」を入力してください" sqref="AJ11:AL11" xr:uid="{2CCF2565-FFE4-4770-960C-1ACECF986E96}"/>
    <dataValidation imeMode="halfAlpha" allowBlank="1" showInputMessage="1" prompt="「番地(号)」を入力してください" sqref="AO11:AR11" xr:uid="{4C02E722-A5A4-4F07-91BD-79C99FB8E5A1}"/>
    <dataValidation imeMode="halfAlpha" allowBlank="1" showInputMessage="1" prompt="提出年月日を入力してください_x000a_(例)xx/xx_x000a_ 　  20xx/xx/xx_x000a_ 　  Rxx.xx.xx_x000a_ 　  Rxx/xx/xx" sqref="AM10:BC10" xr:uid="{1D3B8CE5-AA33-4588-8E7B-672FA3174EFA}"/>
    <dataValidation imeMode="halfAlpha" allowBlank="1" showInputMessage="1" prompt="「生年月日」を入力してください_x000a_(例)19xx/xx/xx_x000a_ 　  Sxx.xx.xx_x000a_ 　  Hxx/xx/xx" sqref="L16:AH16" xr:uid="{14E71FF6-75E0-4007-955D-A2904BC44451}"/>
    <dataValidation allowBlank="1" showInputMessage="1" prompt="職業を入力してください" sqref="AR15" xr:uid="{287E6B39-97F2-4342-B47E-7502D92BCCC2}"/>
    <dataValidation allowBlank="1" showInputMessage="1" prompt="「健康状態」を入力してください" sqref="AR16" xr:uid="{63A73D96-0158-4554-8AEE-BEEBA4B1AC8A}"/>
    <dataValidation imeMode="halfAlpha" allowBlank="1" showInputMessage="1" prompt="平日の日中に連絡の取れる連絡先を入力してください" sqref="L17" xr:uid="{AE5E2E88-1042-498F-9732-B6C7529CCDF3}"/>
    <dataValidation allowBlank="1" showInputMessage="1" prompt="応募理由を入力してください" sqref="L18" xr:uid="{E2772AF2-4414-4BCD-885F-897B400E54C3}"/>
    <dataValidation imeMode="halfAlpha" allowBlank="1" showInputMessage="1" showErrorMessage="1" prompt="上級救命講習技能認定証の「認定番号」を入力してください" sqref="AF52" xr:uid="{B5C2BF12-C6CF-4098-80AB-71A4F63772C0}"/>
    <dataValidation type="list" allowBlank="1" showInputMessage="1" prompt="性別を選択してください_x000a_※入力は任意です" sqref="AR13:BC14" xr:uid="{9273909E-CFB0-421E-9DE9-F9E3DE0DBBC8}">
      <formula1>"男,女,無回答"</formula1>
    </dataValidation>
    <dataValidation imeMode="halfAlpha" allowBlank="1" showInputMessage="1" prompt="上級救命講習技能認定証の「認定日」を入力してください_x000a_(例)20xx/xx/xx_x000a_ 　  Rxx/xx/xx_x000a_ 　  Rxx.xx.xx" sqref="AF49:BC51" xr:uid="{0F1F9E6E-2179-456D-86EA-C0958070A32C}"/>
  </dataValidations>
  <hyperlinks>
    <hyperlink ref="W59" r:id="rId1" xr:uid="{7D4F814A-DA40-45C6-BAD4-60445A777CAD}"/>
  </hyperlinks>
  <pageMargins left="0.59055118110236227" right="0" top="0.59055118110236227" bottom="0.39370078740157483" header="0.31496062992125984" footer="0"/>
  <pageSetup paperSize="9" orientation="portrait" r:id="rId2"/>
  <headerFooter alignWithMargins="0">
    <oddFooter>&amp;R&amp;"Century,標準"&amp;8(2022.07)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7131E-1350-4A32-BD4D-4777225D4A10}">
  <dimension ref="B1:BN63"/>
  <sheetViews>
    <sheetView showGridLines="0" showRowColHeaders="0" showRuler="0" topLeftCell="A10" zoomScaleNormal="100" workbookViewId="0">
      <selection activeCell="AM10" sqref="AM10:BC10"/>
    </sheetView>
  </sheetViews>
  <sheetFormatPr defaultColWidth="9.140625" defaultRowHeight="22.5" customHeight="1" x14ac:dyDescent="0.15"/>
  <cols>
    <col min="1" max="2" width="2.140625" style="1" customWidth="1"/>
    <col min="3" max="3" width="0.85546875" style="1" customWidth="1"/>
    <col min="4" max="4" width="2.7109375" style="1" customWidth="1"/>
    <col min="5" max="5" width="0.7109375" style="1" customWidth="1"/>
    <col min="6" max="6" width="0.85546875" style="1" customWidth="1"/>
    <col min="7" max="7" width="2.7109375" style="1" customWidth="1"/>
    <col min="8" max="8" width="0.7109375" style="1" customWidth="1"/>
    <col min="9" max="16" width="2.140625" style="1" customWidth="1"/>
    <col min="17" max="17" width="0.7109375" style="1" customWidth="1"/>
    <col min="18" max="18" width="2.7109375" style="1" customWidth="1"/>
    <col min="19" max="19" width="0.85546875" style="1" customWidth="1"/>
    <col min="20" max="26" width="2.140625" style="1" customWidth="1"/>
    <col min="27" max="27" width="0.85546875" style="1" customWidth="1"/>
    <col min="28" max="28" width="2.7109375" style="1" customWidth="1"/>
    <col min="29" max="29" width="0.7109375" style="1" customWidth="1"/>
    <col min="30" max="39" width="2.140625" style="1" customWidth="1"/>
    <col min="40" max="40" width="0.85546875" style="1" customWidth="1"/>
    <col min="41" max="41" width="2.7109375" style="1" customWidth="1"/>
    <col min="42" max="42" width="0.7109375" style="1" customWidth="1"/>
    <col min="43" max="56" width="2.140625" style="1" customWidth="1"/>
    <col min="57" max="57" width="50.140625" style="1" bestFit="1" customWidth="1"/>
    <col min="58" max="61" width="9" style="1" customWidth="1"/>
    <col min="62" max="62" width="10.42578125" style="1" hidden="1" customWidth="1"/>
    <col min="63" max="63" width="10.28515625" style="1" hidden="1" customWidth="1"/>
    <col min="64" max="64" width="13.28515625" style="1" hidden="1" customWidth="1"/>
    <col min="65" max="65" width="16" style="1" hidden="1" customWidth="1"/>
    <col min="66" max="66" width="12.7109375" style="1" hidden="1" customWidth="1"/>
    <col min="67" max="67" width="18.140625" style="1" customWidth="1"/>
    <col min="68" max="16384" width="9.140625" style="1"/>
  </cols>
  <sheetData>
    <row r="1" spans="2:66" ht="10.5" customHeight="1" x14ac:dyDescent="0.15">
      <c r="AM1" s="101" t="s">
        <v>13</v>
      </c>
      <c r="AN1" s="89"/>
      <c r="AO1" s="89"/>
      <c r="AP1" s="89"/>
      <c r="AQ1" s="89"/>
      <c r="AR1" s="89"/>
      <c r="AS1" s="90"/>
      <c r="AT1" s="37" t="s">
        <v>12</v>
      </c>
      <c r="AU1" s="27"/>
      <c r="AV1" s="27"/>
      <c r="AW1" s="27"/>
      <c r="AX1" s="27"/>
      <c r="AY1" s="27"/>
      <c r="AZ1" s="27"/>
      <c r="BA1" s="27"/>
      <c r="BB1" s="27"/>
      <c r="BC1" s="21"/>
    </row>
    <row r="2" spans="2:66" ht="23.25" customHeight="1" x14ac:dyDescent="0.15">
      <c r="AM2" s="100"/>
      <c r="AN2" s="67"/>
      <c r="AO2" s="67"/>
      <c r="AP2" s="67"/>
      <c r="AQ2" s="67"/>
      <c r="AR2" s="67"/>
      <c r="AS2" s="68"/>
      <c r="AT2" s="102"/>
      <c r="AU2" s="103"/>
      <c r="AV2" s="103"/>
      <c r="AW2" s="103"/>
      <c r="AX2" s="103"/>
      <c r="AY2" s="103"/>
      <c r="AZ2" s="103"/>
      <c r="BA2" s="103"/>
      <c r="BB2" s="103"/>
      <c r="BC2" s="104"/>
    </row>
    <row r="3" spans="2:66" ht="14.25" x14ac:dyDescent="0.15">
      <c r="AT3" s="19"/>
      <c r="AU3" s="19"/>
      <c r="AV3" s="19"/>
      <c r="AW3" s="19"/>
      <c r="AX3" s="19"/>
      <c r="AY3" s="19"/>
      <c r="AZ3" s="19"/>
      <c r="BA3" s="19"/>
      <c r="BB3" s="19"/>
      <c r="BC3" s="19"/>
    </row>
    <row r="4" spans="2:66" ht="33" customHeight="1" x14ac:dyDescent="0.15">
      <c r="B4" s="138" t="s">
        <v>11</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60"/>
    </row>
    <row r="5" spans="2:66" ht="11.25" customHeight="1" x14ac:dyDescent="0.15">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2:66" ht="22.5" customHeight="1" x14ac:dyDescent="0.15">
      <c r="B6" s="105" t="s">
        <v>10</v>
      </c>
      <c r="C6" s="105"/>
      <c r="D6" s="105"/>
      <c r="E6" s="105"/>
      <c r="F6" s="105"/>
      <c r="G6" s="105"/>
      <c r="H6" s="105"/>
      <c r="I6" s="105"/>
      <c r="J6" s="105"/>
      <c r="K6" s="105"/>
      <c r="L6" s="105"/>
      <c r="M6" s="105"/>
      <c r="N6" s="105"/>
      <c r="O6" s="105"/>
      <c r="P6" s="105"/>
      <c r="Q6" s="105"/>
      <c r="R6" s="105"/>
      <c r="S6" s="105"/>
      <c r="T6" s="105"/>
      <c r="U6" s="105"/>
      <c r="V6" s="105"/>
      <c r="W6" s="25"/>
      <c r="X6" s="25"/>
      <c r="Y6" s="25"/>
      <c r="Z6" s="25"/>
      <c r="AA6" s="25"/>
      <c r="AB6" s="25"/>
      <c r="AC6" s="25"/>
      <c r="AD6" s="25"/>
      <c r="AE6" s="25"/>
      <c r="AF6" s="25"/>
      <c r="AG6" s="25"/>
      <c r="AH6" s="25"/>
      <c r="AI6" s="2"/>
      <c r="AJ6" s="2"/>
      <c r="AK6" s="2"/>
      <c r="AL6" s="2"/>
      <c r="AM6" s="2"/>
      <c r="AN6" s="2"/>
      <c r="AO6" s="2"/>
      <c r="AP6" s="2"/>
      <c r="AQ6" s="2"/>
      <c r="AR6" s="2"/>
    </row>
    <row r="7" spans="2:66" ht="7.5" customHeight="1" x14ac:dyDescent="0.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row>
    <row r="8" spans="2:66" ht="18" customHeight="1" x14ac:dyDescent="0.15">
      <c r="B8" s="106" t="s">
        <v>9</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22"/>
      <c r="AP8" s="22"/>
      <c r="AQ8" s="22"/>
      <c r="AR8" s="22"/>
      <c r="AS8" s="19"/>
      <c r="BJ8" s="126" t="s">
        <v>38</v>
      </c>
      <c r="BK8" s="127"/>
      <c r="BL8" s="127"/>
      <c r="BM8" s="127"/>
      <c r="BN8" s="128"/>
    </row>
    <row r="9" spans="2:66" ht="7.5" customHeight="1" thickBot="1" x14ac:dyDescent="0.2">
      <c r="BJ9" s="129"/>
      <c r="BK9" s="130"/>
      <c r="BL9" s="130"/>
      <c r="BM9" s="130"/>
      <c r="BN9" s="131"/>
    </row>
    <row r="10" spans="2:66" ht="23.25" customHeight="1" thickBot="1" x14ac:dyDescent="0.2">
      <c r="U10" s="107"/>
      <c r="V10" s="107"/>
      <c r="W10" s="107"/>
      <c r="X10" s="107"/>
      <c r="Y10" s="107"/>
      <c r="Z10" s="107"/>
      <c r="AA10" s="107"/>
      <c r="AB10" s="107"/>
      <c r="AC10" s="107"/>
      <c r="AD10" s="107"/>
      <c r="AE10" s="107"/>
      <c r="AF10" s="107"/>
      <c r="AG10" s="107"/>
      <c r="AH10" s="107"/>
      <c r="AI10" s="107"/>
      <c r="AJ10" s="26"/>
      <c r="AK10" s="26"/>
      <c r="AL10" s="26"/>
      <c r="AM10" s="132" t="str">
        <f>IF(応募申請書!AM10&lt;&gt;"",応募申請書!AM10,"")</f>
        <v>令和　　　 年　　 月　　 日</v>
      </c>
      <c r="AN10" s="133"/>
      <c r="AO10" s="133"/>
      <c r="AP10" s="133"/>
      <c r="AQ10" s="133"/>
      <c r="AR10" s="133"/>
      <c r="AS10" s="133"/>
      <c r="AT10" s="133"/>
      <c r="AU10" s="133"/>
      <c r="AV10" s="133"/>
      <c r="AW10" s="133"/>
      <c r="AX10" s="133"/>
      <c r="AY10" s="133"/>
      <c r="AZ10" s="133"/>
      <c r="BA10" s="133"/>
      <c r="BB10" s="133"/>
      <c r="BC10" s="134"/>
      <c r="BD10" s="38" t="str">
        <f>IF(OR(SUM(BJ11:BN52)=0,SUM(BJ11,BK11,BL11,BM11,BJ13,BJ15,BL15,BK16,BN16,BJ17,BJ18,BJ23,BJ32,BJ36,BJ40,BJ44,BJ47,BJ50)&lt;14,AM10&lt;&gt;"令和　　　 年　　 月　　 日"),"","←提出日を入力してください")</f>
        <v/>
      </c>
      <c r="BJ10" s="41"/>
      <c r="BK10" s="44"/>
      <c r="BL10" s="44"/>
      <c r="BM10" s="44"/>
      <c r="BN10" s="42">
        <f>IF(AM10="令和　　 年　　 月　　 日",0,1)</f>
        <v>1</v>
      </c>
    </row>
    <row r="11" spans="2:66" ht="23.25" customHeight="1" x14ac:dyDescent="0.15">
      <c r="B11" s="63" t="s">
        <v>8</v>
      </c>
      <c r="C11" s="64"/>
      <c r="D11" s="64"/>
      <c r="E11" s="64"/>
      <c r="F11" s="64"/>
      <c r="G11" s="64"/>
      <c r="H11" s="64"/>
      <c r="I11" s="64"/>
      <c r="J11" s="64"/>
      <c r="K11" s="65"/>
      <c r="L11" s="84" t="s">
        <v>14</v>
      </c>
      <c r="M11" s="85"/>
      <c r="N11" s="85"/>
      <c r="O11" s="85"/>
      <c r="P11" s="85"/>
      <c r="Q11" s="85"/>
      <c r="R11" s="85"/>
      <c r="S11" s="85"/>
      <c r="T11" s="86" t="str">
        <f>IF(応募申請書!T11&lt;&gt;"",応募申請書!T11,"")</f>
        <v/>
      </c>
      <c r="U11" s="86"/>
      <c r="V11" s="86"/>
      <c r="W11" s="86"/>
      <c r="X11" s="86"/>
      <c r="Y11" s="86"/>
      <c r="Z11" s="86"/>
      <c r="AA11" s="86"/>
      <c r="AB11" s="86"/>
      <c r="AC11" s="86"/>
      <c r="AD11" s="87" t="str">
        <f>IF(応募申請書!AD11&lt;&gt;"",応募申請書!AD11,"")</f>
        <v/>
      </c>
      <c r="AE11" s="87"/>
      <c r="AF11" s="87"/>
      <c r="AG11" s="64" t="s">
        <v>15</v>
      </c>
      <c r="AH11" s="64"/>
      <c r="AI11" s="64"/>
      <c r="AJ11" s="87" t="str">
        <f>IF(応募申請書!AJ11&lt;&gt;"",応募申請書!AJ11,"")</f>
        <v/>
      </c>
      <c r="AK11" s="87"/>
      <c r="AL11" s="87"/>
      <c r="AM11" s="64" t="s">
        <v>16</v>
      </c>
      <c r="AN11" s="64"/>
      <c r="AO11" s="87" t="str">
        <f>IF(応募申請書!AO11&lt;&gt;"",応募申請書!AO11,"")</f>
        <v/>
      </c>
      <c r="AP11" s="87"/>
      <c r="AQ11" s="87"/>
      <c r="AR11" s="87"/>
      <c r="AS11" s="14" t="s">
        <v>17</v>
      </c>
      <c r="AT11" s="14"/>
      <c r="AU11" s="14"/>
      <c r="AV11" s="14"/>
      <c r="AW11" s="14"/>
      <c r="AX11" s="14"/>
      <c r="AY11" s="14"/>
      <c r="AZ11" s="14"/>
      <c r="BA11" s="14"/>
      <c r="BB11" s="14"/>
      <c r="BC11" s="34"/>
      <c r="BD11" s="38" t="str">
        <f>IF(OR(SUM(BJ10:BN52)=0,OR(AND(SUM(BJ11:BM11)&lt;=4,SUM(BJ12:BN52)=0),AND(SUM(BJ11:BM11)=4,SUM(BJ12:BN52)&gt;0))),"","←現住所を入力してください")</f>
        <v/>
      </c>
      <c r="BJ11" s="41">
        <f>IF(T11="",0,1)</f>
        <v>0</v>
      </c>
      <c r="BK11" s="44">
        <f>IF(AD11="",0,1)</f>
        <v>0</v>
      </c>
      <c r="BL11" s="44">
        <f>IF(AJ11="",0,1)</f>
        <v>0</v>
      </c>
      <c r="BM11" s="44">
        <f>IF(AO11="",0,1)</f>
        <v>0</v>
      </c>
      <c r="BN11" s="39"/>
    </row>
    <row r="12" spans="2:66" ht="23.25" customHeight="1" x14ac:dyDescent="0.15">
      <c r="B12" s="66"/>
      <c r="C12" s="67"/>
      <c r="D12" s="67"/>
      <c r="E12" s="67"/>
      <c r="F12" s="67"/>
      <c r="G12" s="67"/>
      <c r="H12" s="67"/>
      <c r="I12" s="67"/>
      <c r="J12" s="67"/>
      <c r="K12" s="68"/>
      <c r="L12" s="82" t="s">
        <v>39</v>
      </c>
      <c r="M12" s="83"/>
      <c r="N12" s="83"/>
      <c r="O12" s="83"/>
      <c r="P12" s="83"/>
      <c r="Q12" s="83"/>
      <c r="R12" s="142" t="str">
        <f>IF(応募申請書!R12&lt;&gt;"",応募申請書!R12,"")</f>
        <v/>
      </c>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3"/>
      <c r="BD12" s="38" t="str">
        <f>IF(OR(SUM(BJ10:BN52)=0,OR(AND(SUM(BJ11:BM11)&lt;=4,SUM(BJ12:BN52)=0),AND(SUM(BJ11:BM11)=4,SUM(BJ12:BN52)&gt;0))),"","←集合住宅の場合は建物名、部屋番号を入力してください")</f>
        <v/>
      </c>
      <c r="BJ12" s="41">
        <f>IF(R12="",0,1)</f>
        <v>0</v>
      </c>
      <c r="BK12" s="44"/>
      <c r="BL12" s="44"/>
      <c r="BN12" s="39"/>
    </row>
    <row r="13" spans="2:66" ht="18.75" customHeight="1" x14ac:dyDescent="0.15">
      <c r="B13" s="88" t="s">
        <v>7</v>
      </c>
      <c r="C13" s="89"/>
      <c r="D13" s="89"/>
      <c r="E13" s="89"/>
      <c r="F13" s="89"/>
      <c r="G13" s="89"/>
      <c r="H13" s="89"/>
      <c r="I13" s="89"/>
      <c r="J13" s="89"/>
      <c r="K13" s="90"/>
      <c r="L13" s="69" t="s">
        <v>6</v>
      </c>
      <c r="M13" s="70"/>
      <c r="N13" s="70"/>
      <c r="O13" s="70"/>
      <c r="P13" s="70"/>
      <c r="Q13" s="71" t="str">
        <f>IF(応募申請書!Q13&lt;&gt;"",応募申請書!Q13,"")</f>
        <v/>
      </c>
      <c r="R13" s="71"/>
      <c r="S13" s="71"/>
      <c r="T13" s="71"/>
      <c r="U13" s="71"/>
      <c r="V13" s="71"/>
      <c r="W13" s="71"/>
      <c r="X13" s="71"/>
      <c r="Y13" s="71"/>
      <c r="Z13" s="71"/>
      <c r="AA13" s="71"/>
      <c r="AB13" s="71"/>
      <c r="AC13" s="71"/>
      <c r="AD13" s="71"/>
      <c r="AE13" s="71"/>
      <c r="AF13" s="71"/>
      <c r="AG13" s="71"/>
      <c r="AH13" s="72"/>
      <c r="AI13" s="76" t="s">
        <v>45</v>
      </c>
      <c r="AJ13" s="77"/>
      <c r="AK13" s="77"/>
      <c r="AL13" s="77"/>
      <c r="AM13" s="77"/>
      <c r="AN13" s="77"/>
      <c r="AO13" s="77"/>
      <c r="AP13" s="77"/>
      <c r="AQ13" s="78"/>
      <c r="AR13" s="154" t="str">
        <f>IF(応募申請書!AR13&lt;&gt;"",応募申請書!AR13,"")</f>
        <v/>
      </c>
      <c r="AS13" s="155"/>
      <c r="AT13" s="155"/>
      <c r="AU13" s="155"/>
      <c r="AV13" s="155"/>
      <c r="AW13" s="155"/>
      <c r="AX13" s="155"/>
      <c r="AY13" s="155"/>
      <c r="AZ13" s="155"/>
      <c r="BA13" s="155"/>
      <c r="BB13" s="155"/>
      <c r="BC13" s="156"/>
      <c r="BD13" s="38" t="str">
        <f>IF(OR(SUM(BJ10:BN52)=0,OR(AND(SUM(BJ13)&lt;=1,SUM(BJ14:BN52)=0),AND(SUM(BJ13)=1,SUM(BJ14:BN52)&gt;0))),"","←ふりがなを入力してください")</f>
        <v/>
      </c>
      <c r="BJ13" s="41">
        <f>IF(Q13="",0,1)</f>
        <v>0</v>
      </c>
      <c r="BK13" s="44"/>
      <c r="BL13" s="44"/>
      <c r="BN13" s="39"/>
    </row>
    <row r="14" spans="2:66" ht="4.5" customHeight="1" x14ac:dyDescent="0.15">
      <c r="B14" s="91"/>
      <c r="C14" s="92"/>
      <c r="D14" s="92"/>
      <c r="E14" s="92"/>
      <c r="F14" s="92"/>
      <c r="G14" s="92"/>
      <c r="H14" s="92"/>
      <c r="I14" s="92"/>
      <c r="J14" s="92"/>
      <c r="K14" s="93"/>
      <c r="L14" s="98" t="str">
        <f>IF(応募申請書!L14&lt;&gt;"",応募申請書!L14,"")</f>
        <v/>
      </c>
      <c r="M14" s="99"/>
      <c r="N14" s="99"/>
      <c r="O14" s="99"/>
      <c r="P14" s="99"/>
      <c r="Q14" s="94"/>
      <c r="R14" s="94"/>
      <c r="S14" s="94"/>
      <c r="T14" s="94"/>
      <c r="U14" s="94"/>
      <c r="V14" s="94"/>
      <c r="W14" s="94"/>
      <c r="X14" s="94"/>
      <c r="Y14" s="94"/>
      <c r="Z14" s="94"/>
      <c r="AA14" s="94"/>
      <c r="AB14" s="94"/>
      <c r="AC14" s="94"/>
      <c r="AD14" s="94"/>
      <c r="AE14" s="94"/>
      <c r="AF14" s="94"/>
      <c r="AG14" s="94"/>
      <c r="AH14" s="95"/>
      <c r="AI14" s="79"/>
      <c r="AJ14" s="80"/>
      <c r="AK14" s="80"/>
      <c r="AL14" s="80"/>
      <c r="AM14" s="80"/>
      <c r="AN14" s="80"/>
      <c r="AO14" s="80"/>
      <c r="AP14" s="80"/>
      <c r="AQ14" s="81"/>
      <c r="AR14" s="157"/>
      <c r="AS14" s="158"/>
      <c r="AT14" s="158"/>
      <c r="AU14" s="158"/>
      <c r="AV14" s="158"/>
      <c r="AW14" s="158"/>
      <c r="AX14" s="158"/>
      <c r="AY14" s="158"/>
      <c r="AZ14" s="158"/>
      <c r="BA14" s="158"/>
      <c r="BB14" s="158"/>
      <c r="BC14" s="159"/>
      <c r="BJ14" s="41"/>
      <c r="BK14" s="44"/>
      <c r="BL14" s="44"/>
      <c r="BN14" s="39"/>
    </row>
    <row r="15" spans="2:66" ht="23.25" customHeight="1" x14ac:dyDescent="0.15">
      <c r="B15" s="66"/>
      <c r="C15" s="67"/>
      <c r="D15" s="67"/>
      <c r="E15" s="67"/>
      <c r="F15" s="67"/>
      <c r="G15" s="67"/>
      <c r="H15" s="67"/>
      <c r="I15" s="67"/>
      <c r="J15" s="67"/>
      <c r="K15" s="68"/>
      <c r="L15" s="100"/>
      <c r="M15" s="67"/>
      <c r="N15" s="67"/>
      <c r="O15" s="67"/>
      <c r="P15" s="67"/>
      <c r="Q15" s="96"/>
      <c r="R15" s="96"/>
      <c r="S15" s="96"/>
      <c r="T15" s="96"/>
      <c r="U15" s="96"/>
      <c r="V15" s="96"/>
      <c r="W15" s="96"/>
      <c r="X15" s="96"/>
      <c r="Y15" s="96"/>
      <c r="Z15" s="96"/>
      <c r="AA15" s="96"/>
      <c r="AB15" s="96"/>
      <c r="AC15" s="96"/>
      <c r="AD15" s="96"/>
      <c r="AE15" s="96"/>
      <c r="AF15" s="96"/>
      <c r="AG15" s="96"/>
      <c r="AH15" s="97"/>
      <c r="AI15" s="73" t="s">
        <v>46</v>
      </c>
      <c r="AJ15" s="74"/>
      <c r="AK15" s="74"/>
      <c r="AL15" s="74"/>
      <c r="AM15" s="74"/>
      <c r="AN15" s="74"/>
      <c r="AO15" s="74"/>
      <c r="AP15" s="74"/>
      <c r="AQ15" s="75"/>
      <c r="AR15" s="160" t="str">
        <f>IF(応募申請書!AR15&lt;&gt;"",応募申請書!AR15,"")</f>
        <v/>
      </c>
      <c r="AS15" s="161"/>
      <c r="AT15" s="161"/>
      <c r="AU15" s="161"/>
      <c r="AV15" s="161"/>
      <c r="AW15" s="161"/>
      <c r="AX15" s="161"/>
      <c r="AY15" s="161"/>
      <c r="AZ15" s="161"/>
      <c r="BA15" s="161"/>
      <c r="BB15" s="161"/>
      <c r="BC15" s="162"/>
      <c r="BD15" s="38" t="str">
        <f>IF(AND(BJ15=0,SUM(BJ16:BN52)&gt;0),"←氏名を入力してください",IF(AND(BL15=0,SUM(BJ16:BN52)&gt;0),"←職業を入力してください",""))</f>
        <v/>
      </c>
      <c r="BE15" s="38"/>
      <c r="BF15" s="38"/>
      <c r="BG15" s="38"/>
      <c r="BH15" s="38"/>
      <c r="BI15" s="38"/>
      <c r="BJ15" s="41">
        <f>IF(L14="",0,1)</f>
        <v>0</v>
      </c>
      <c r="BK15" s="44"/>
      <c r="BL15" s="44">
        <f>IF(AR15="",0,1)</f>
        <v>0</v>
      </c>
      <c r="BN15" s="39"/>
    </row>
    <row r="16" spans="2:66" ht="23.25" customHeight="1" x14ac:dyDescent="0.15">
      <c r="B16" s="111" t="s">
        <v>5</v>
      </c>
      <c r="C16" s="112"/>
      <c r="D16" s="112"/>
      <c r="E16" s="112"/>
      <c r="F16" s="112"/>
      <c r="G16" s="112"/>
      <c r="H16" s="112"/>
      <c r="I16" s="112"/>
      <c r="J16" s="112"/>
      <c r="K16" s="113"/>
      <c r="L16" s="118" t="str">
        <f>IF(応募申請書!L16&lt;&gt;"",応募申請書!L16,"")</f>
        <v>昭和 ・ 平成　　　 年　　 月　　 日</v>
      </c>
      <c r="M16" s="119"/>
      <c r="N16" s="119"/>
      <c r="O16" s="119"/>
      <c r="P16" s="119"/>
      <c r="Q16" s="119"/>
      <c r="R16" s="119"/>
      <c r="S16" s="119"/>
      <c r="T16" s="119"/>
      <c r="U16" s="119"/>
      <c r="V16" s="119"/>
      <c r="W16" s="119"/>
      <c r="X16" s="119"/>
      <c r="Y16" s="119"/>
      <c r="Z16" s="119"/>
      <c r="AA16" s="119"/>
      <c r="AB16" s="119"/>
      <c r="AC16" s="119"/>
      <c r="AD16" s="119"/>
      <c r="AE16" s="119"/>
      <c r="AF16" s="119"/>
      <c r="AG16" s="119"/>
      <c r="AH16" s="120"/>
      <c r="AI16" s="73" t="s">
        <v>47</v>
      </c>
      <c r="AJ16" s="74"/>
      <c r="AK16" s="74"/>
      <c r="AL16" s="74"/>
      <c r="AM16" s="74"/>
      <c r="AN16" s="74"/>
      <c r="AO16" s="74"/>
      <c r="AP16" s="74"/>
      <c r="AQ16" s="75"/>
      <c r="AR16" s="163" t="str">
        <f>IF(応募申請書!AR16&lt;&gt;"",応募申請書!AR16,"")</f>
        <v/>
      </c>
      <c r="AS16" s="164"/>
      <c r="AT16" s="164"/>
      <c r="AU16" s="164"/>
      <c r="AV16" s="164"/>
      <c r="AW16" s="164"/>
      <c r="AX16" s="164"/>
      <c r="AY16" s="164"/>
      <c r="AZ16" s="164"/>
      <c r="BA16" s="164"/>
      <c r="BB16" s="164"/>
      <c r="BC16" s="165"/>
      <c r="BD16" s="38" t="str">
        <f>IF(AND(SUM(BK16)=0,SUM(BJ16:BN52)&gt;0),"←生年月日を入力してください",IF(AND(BN16=0,SUM(BJ16:BN52)&gt;0),"←健康状態を入力してください",""))</f>
        <v/>
      </c>
      <c r="BE16" s="38"/>
      <c r="BF16" s="38"/>
      <c r="BG16" s="38"/>
      <c r="BH16" s="38"/>
      <c r="BI16" s="38"/>
      <c r="BJ16" s="41"/>
      <c r="BK16" s="44">
        <f>IF(L16="昭和 ・ 平成　　　 年　　 月　　 日",0,1)</f>
        <v>0</v>
      </c>
      <c r="BL16" s="44"/>
      <c r="BM16" s="44"/>
      <c r="BN16" s="42">
        <f>IF(AR16="",0,1)</f>
        <v>0</v>
      </c>
    </row>
    <row r="17" spans="2:66" ht="23.25" customHeight="1" x14ac:dyDescent="0.15">
      <c r="B17" s="111" t="s">
        <v>4</v>
      </c>
      <c r="C17" s="112"/>
      <c r="D17" s="112"/>
      <c r="E17" s="112"/>
      <c r="F17" s="112"/>
      <c r="G17" s="112"/>
      <c r="H17" s="112"/>
      <c r="I17" s="112"/>
      <c r="J17" s="112"/>
      <c r="K17" s="113"/>
      <c r="L17" s="166" t="str">
        <f>DBCS(IF(応募申請書!L17&lt;&gt;"",応募申請書!L17,""))</f>
        <v/>
      </c>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8"/>
      <c r="BD17" s="38" t="str">
        <f>IF(OR(SUM(BJ10:BN52)=0,OR(AND(SUM(BJ17)&lt;=1,SUM(BJ18:BN52)=0),AND(SUM(BJ17)=1,SUM(BJ18:BN52)&gt;0))),"","←連絡先を入力してください")</f>
        <v/>
      </c>
      <c r="BJ17" s="41">
        <f>IF(L17="",0,1)</f>
        <v>0</v>
      </c>
      <c r="BK17" s="44"/>
      <c r="BL17" s="44"/>
      <c r="BN17" s="39"/>
    </row>
    <row r="18" spans="2:66" ht="22.5" customHeight="1" x14ac:dyDescent="0.15">
      <c r="B18" s="88" t="s">
        <v>3</v>
      </c>
      <c r="C18" s="89"/>
      <c r="D18" s="89"/>
      <c r="E18" s="89"/>
      <c r="F18" s="89"/>
      <c r="G18" s="89"/>
      <c r="H18" s="89"/>
      <c r="I18" s="89"/>
      <c r="J18" s="89"/>
      <c r="K18" s="90"/>
      <c r="L18" s="144" t="str">
        <f>IF(応募申請書!L18&lt;&gt;"",応募申請書!L18,"")</f>
        <v/>
      </c>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6"/>
      <c r="BD18" s="38" t="str">
        <f>IF(OR(SUM(BJ10:BN52)=0,OR(AND(SUM(BJ18)&lt;=1,SUM(BJ19:BN52)=0),AND(SUM(BJ18)=1,SUM(BJ19:BN52)&gt;0))),"","←応募理由を入力してください")</f>
        <v/>
      </c>
      <c r="BJ18" s="41">
        <f>IF(L18="",0,1)</f>
        <v>0</v>
      </c>
      <c r="BK18" s="44"/>
      <c r="BL18" s="44"/>
      <c r="BN18" s="39"/>
    </row>
    <row r="19" spans="2:66" ht="22.5" customHeight="1" x14ac:dyDescent="0.15">
      <c r="B19" s="91"/>
      <c r="C19" s="92"/>
      <c r="D19" s="92"/>
      <c r="E19" s="92"/>
      <c r="F19" s="92"/>
      <c r="G19" s="92"/>
      <c r="H19" s="92"/>
      <c r="I19" s="92"/>
      <c r="J19" s="92"/>
      <c r="K19" s="93"/>
      <c r="L19" s="147"/>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9"/>
      <c r="BJ19" s="41"/>
      <c r="BK19" s="44"/>
      <c r="BL19" s="44"/>
      <c r="BN19" s="39"/>
    </row>
    <row r="20" spans="2:66" ht="22.5" customHeight="1" thickBot="1" x14ac:dyDescent="0.2">
      <c r="B20" s="114"/>
      <c r="C20" s="115"/>
      <c r="D20" s="115"/>
      <c r="E20" s="115"/>
      <c r="F20" s="115"/>
      <c r="G20" s="115"/>
      <c r="H20" s="115"/>
      <c r="I20" s="115"/>
      <c r="J20" s="115"/>
      <c r="K20" s="116"/>
      <c r="L20" s="24" t="s">
        <v>18</v>
      </c>
      <c r="M20" s="23"/>
      <c r="N20" s="23"/>
      <c r="O20" s="23"/>
      <c r="P20" s="23"/>
      <c r="Q20" s="23"/>
      <c r="R20" s="23"/>
      <c r="S20" s="23"/>
      <c r="T20" s="18"/>
      <c r="V20" s="17"/>
      <c r="W20" s="17"/>
      <c r="X20" s="17"/>
      <c r="Y20" s="17"/>
      <c r="Z20" s="17"/>
      <c r="AA20" s="17"/>
      <c r="AB20" s="17"/>
      <c r="AC20" s="17"/>
      <c r="AD20" s="17"/>
      <c r="AE20" s="17"/>
      <c r="AF20" s="17"/>
      <c r="AG20" s="17"/>
      <c r="AH20" s="17"/>
      <c r="AI20" s="5"/>
      <c r="AJ20" s="5"/>
      <c r="AK20" s="5"/>
      <c r="AL20" s="5"/>
      <c r="AM20" s="16"/>
      <c r="AN20" s="16"/>
      <c r="AO20" s="16"/>
      <c r="AP20" s="16"/>
      <c r="AQ20" s="16"/>
      <c r="AR20" s="16"/>
      <c r="AS20" s="16"/>
      <c r="AT20" s="5"/>
      <c r="AU20" s="5"/>
      <c r="AV20" s="5"/>
      <c r="AW20" s="5"/>
      <c r="AX20" s="5"/>
      <c r="AY20" s="5"/>
      <c r="AZ20" s="5"/>
      <c r="BA20" s="5"/>
      <c r="BB20" s="5"/>
      <c r="BC20" s="4"/>
      <c r="BJ20" s="41"/>
      <c r="BK20" s="44"/>
      <c r="BL20" s="44"/>
      <c r="BN20" s="39"/>
    </row>
    <row r="21" spans="2:66" ht="23.25" customHeight="1" x14ac:dyDescent="0.15">
      <c r="B21" s="15" t="s">
        <v>19</v>
      </c>
      <c r="C21" s="14"/>
      <c r="D21" s="14"/>
      <c r="E21" s="14"/>
      <c r="F21" s="14"/>
      <c r="G21" s="14"/>
      <c r="H21" s="14"/>
      <c r="I21" s="14"/>
      <c r="J21" s="14"/>
      <c r="K21" s="14"/>
      <c r="L21" s="14"/>
      <c r="M21" s="14"/>
      <c r="N21" s="14"/>
      <c r="O21" s="14"/>
      <c r="P21" s="14"/>
      <c r="Q21" s="14"/>
      <c r="R21" s="14"/>
      <c r="S21" s="14"/>
      <c r="T21" s="14"/>
      <c r="U21" s="13"/>
      <c r="V21" s="12"/>
      <c r="W21" s="12"/>
      <c r="X21" s="12"/>
      <c r="Y21" s="12"/>
      <c r="Z21" s="12"/>
      <c r="AA21" s="12"/>
      <c r="AB21" s="12"/>
      <c r="AC21" s="12"/>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4"/>
      <c r="BD21" s="38" t="str">
        <f>IF(AND(SUM(BJ23:BJ32)=0,SUM(BJ33:BN52)&gt;0),"←知識・体験の有無を選択してください","")</f>
        <v/>
      </c>
      <c r="BE21" s="38"/>
      <c r="BF21" s="38"/>
      <c r="BG21" s="38"/>
      <c r="BH21" s="38"/>
      <c r="BI21" s="38"/>
      <c r="BJ21" s="41"/>
      <c r="BK21" s="44"/>
      <c r="BL21" s="44"/>
      <c r="BN21" s="39"/>
    </row>
    <row r="22" spans="2:66" ht="4.5" customHeight="1" x14ac:dyDescent="0.15">
      <c r="B22" s="11"/>
      <c r="C22" s="2"/>
      <c r="D22" s="2"/>
      <c r="E22" s="2"/>
      <c r="F22" s="2"/>
      <c r="G22" s="2"/>
      <c r="H22" s="2"/>
      <c r="I22" s="2"/>
      <c r="J22" s="2"/>
      <c r="K22" s="2"/>
      <c r="L22" s="2"/>
      <c r="M22" s="2"/>
      <c r="N22" s="2"/>
      <c r="O22" s="2"/>
      <c r="P22" s="2"/>
      <c r="Q22" s="2"/>
      <c r="R22" s="2"/>
      <c r="S22" s="2"/>
      <c r="T22" s="2"/>
      <c r="U22" s="2"/>
      <c r="V22" s="31"/>
      <c r="W22" s="31"/>
      <c r="X22" s="31"/>
      <c r="Y22" s="31"/>
      <c r="Z22" s="31"/>
      <c r="AA22" s="31"/>
      <c r="AB22" s="31"/>
      <c r="AC22" s="31"/>
      <c r="AD22" s="31"/>
      <c r="AE22" s="31"/>
      <c r="AF22" s="31"/>
      <c r="AG22" s="31"/>
      <c r="AH22" s="31"/>
      <c r="AM22" s="32"/>
      <c r="AN22" s="32"/>
      <c r="AO22" s="32"/>
      <c r="AP22" s="32"/>
      <c r="AQ22" s="32"/>
      <c r="AR22" s="32"/>
      <c r="AS22" s="32"/>
      <c r="BC22" s="10"/>
      <c r="BJ22" s="41"/>
      <c r="BK22" s="44"/>
      <c r="BL22" s="44"/>
      <c r="BN22" s="39"/>
    </row>
    <row r="23" spans="2:66" ht="14.25" customHeight="1" x14ac:dyDescent="0.15">
      <c r="B23" s="11"/>
      <c r="C23" s="2"/>
      <c r="D23" s="36" t="str">
        <f>IF(応募申請書!D23&lt;&gt;"",応募申請書!D23,"")</f>
        <v/>
      </c>
      <c r="E23" s="2"/>
      <c r="F23" s="2" t="s">
        <v>23</v>
      </c>
      <c r="G23" s="2"/>
      <c r="H23" s="2"/>
      <c r="I23" s="2"/>
      <c r="J23" s="2"/>
      <c r="K23" s="2"/>
      <c r="L23" s="2"/>
      <c r="M23" s="2"/>
      <c r="N23" s="2"/>
      <c r="O23" s="2"/>
      <c r="P23" s="2"/>
      <c r="Q23" s="2"/>
      <c r="R23" s="2"/>
      <c r="S23" s="2"/>
      <c r="T23" s="2"/>
      <c r="U23" s="2"/>
      <c r="V23" s="31"/>
      <c r="W23" s="31"/>
      <c r="X23" s="31"/>
      <c r="Y23" s="31"/>
      <c r="Z23" s="31"/>
      <c r="AA23" s="31"/>
      <c r="AB23" s="31"/>
      <c r="AC23" s="31"/>
      <c r="AD23" s="31"/>
      <c r="AE23" s="31"/>
      <c r="AF23" s="31"/>
      <c r="AG23" s="31"/>
      <c r="AH23" s="31"/>
      <c r="AM23" s="32"/>
      <c r="AN23" s="32"/>
      <c r="AO23" s="32"/>
      <c r="AP23" s="32"/>
      <c r="AQ23" s="32"/>
      <c r="AR23" s="32"/>
      <c r="AS23" s="32"/>
      <c r="BC23" s="10"/>
      <c r="BJ23" s="41">
        <f>IF(OR(D23="",D23="　"),0,1)</f>
        <v>0</v>
      </c>
      <c r="BK23" s="44"/>
      <c r="BL23" s="44"/>
      <c r="BN23" s="39"/>
    </row>
    <row r="24" spans="2:66" ht="3.75" customHeight="1" x14ac:dyDescent="0.15">
      <c r="B24" s="11"/>
      <c r="C24" s="2"/>
      <c r="D24" s="2"/>
      <c r="E24" s="2"/>
      <c r="F24" s="2"/>
      <c r="G24" s="2"/>
      <c r="H24" s="2"/>
      <c r="I24" s="2"/>
      <c r="J24" s="2"/>
      <c r="K24" s="2"/>
      <c r="L24" s="2"/>
      <c r="M24" s="2"/>
      <c r="N24" s="2"/>
      <c r="O24" s="2"/>
      <c r="P24" s="2"/>
      <c r="Q24" s="2"/>
      <c r="R24" s="2"/>
      <c r="S24" s="2"/>
      <c r="T24" s="2"/>
      <c r="U24" s="2"/>
      <c r="V24" s="31"/>
      <c r="W24" s="31"/>
      <c r="X24" s="31"/>
      <c r="Y24" s="31"/>
      <c r="Z24" s="31"/>
      <c r="AA24" s="31"/>
      <c r="AB24" s="31"/>
      <c r="AC24" s="31"/>
      <c r="AD24" s="31"/>
      <c r="AE24" s="31"/>
      <c r="AF24" s="31"/>
      <c r="AG24" s="31"/>
      <c r="AH24" s="31"/>
      <c r="AM24" s="32"/>
      <c r="AN24" s="32"/>
      <c r="AO24" s="32"/>
      <c r="AP24" s="32"/>
      <c r="AQ24" s="32"/>
      <c r="AR24" s="32"/>
      <c r="AS24" s="32"/>
      <c r="BC24" s="10"/>
      <c r="BJ24" s="41"/>
      <c r="BK24" s="44"/>
      <c r="BL24" s="44"/>
      <c r="BN24" s="39"/>
    </row>
    <row r="25" spans="2:66" ht="4.5" customHeight="1" x14ac:dyDescent="0.15">
      <c r="B25" s="11"/>
      <c r="C25" s="2"/>
      <c r="D25" s="2"/>
      <c r="E25" s="2"/>
      <c r="F25" s="2"/>
      <c r="G25" s="2"/>
      <c r="H25" s="2"/>
      <c r="I25" s="2"/>
      <c r="J25" s="2"/>
      <c r="K25" s="2"/>
      <c r="L25" s="2"/>
      <c r="M25" s="2"/>
      <c r="N25" s="2"/>
      <c r="O25" s="2"/>
      <c r="P25" s="2"/>
      <c r="Q25" s="2"/>
      <c r="R25" s="2"/>
      <c r="S25" s="2"/>
      <c r="T25" s="2"/>
      <c r="U25" s="2"/>
      <c r="V25" s="31"/>
      <c r="W25" s="31"/>
      <c r="X25" s="31"/>
      <c r="Y25" s="31"/>
      <c r="Z25" s="31"/>
      <c r="AA25" s="31"/>
      <c r="AB25" s="31"/>
      <c r="AC25" s="31"/>
      <c r="AD25" s="31"/>
      <c r="AE25" s="31"/>
      <c r="AF25" s="31"/>
      <c r="AG25" s="31"/>
      <c r="AH25" s="31"/>
      <c r="AM25" s="32"/>
      <c r="AN25" s="32"/>
      <c r="AO25" s="32"/>
      <c r="AP25" s="32"/>
      <c r="AQ25" s="32"/>
      <c r="AR25" s="32"/>
      <c r="AS25" s="32"/>
      <c r="BC25" s="10"/>
      <c r="BJ25" s="41"/>
      <c r="BK25" s="44"/>
      <c r="BL25" s="44"/>
      <c r="BN25" s="39"/>
    </row>
    <row r="26" spans="2:66" ht="14.25" customHeight="1" x14ac:dyDescent="0.15">
      <c r="B26" s="11"/>
      <c r="C26" s="2"/>
      <c r="D26" s="2"/>
      <c r="E26" s="2"/>
      <c r="F26" s="2"/>
      <c r="G26" s="46" t="str">
        <f>IF(応募申請書!G26&lt;&gt;"",応募申請書!G26,"")</f>
        <v/>
      </c>
      <c r="H26" s="2"/>
      <c r="I26" s="2" t="s">
        <v>28</v>
      </c>
      <c r="J26" s="2"/>
      <c r="K26" s="2"/>
      <c r="L26" s="2"/>
      <c r="M26" s="2"/>
      <c r="N26" s="2"/>
      <c r="O26" s="2"/>
      <c r="P26" s="2"/>
      <c r="Q26" s="2"/>
      <c r="R26" s="46" t="str">
        <f>IF(応募申請書!R26&lt;&gt;"",応募申請書!R26,"")</f>
        <v/>
      </c>
      <c r="S26" s="2"/>
      <c r="T26" s="2" t="s">
        <v>29</v>
      </c>
      <c r="U26" s="2"/>
      <c r="V26" s="31"/>
      <c r="W26" s="31"/>
      <c r="X26" s="31"/>
      <c r="Y26" s="31"/>
      <c r="Z26" s="31"/>
      <c r="AA26" s="31"/>
      <c r="AB26" s="46" t="str">
        <f>IF(応募申請書!AB26&lt;&gt;"",応募申請書!AB26,"")</f>
        <v/>
      </c>
      <c r="AC26" s="31"/>
      <c r="AD26" s="31" t="s">
        <v>30</v>
      </c>
      <c r="AE26" s="31"/>
      <c r="AF26" s="31"/>
      <c r="AG26" s="31"/>
      <c r="AH26" s="31"/>
      <c r="AM26" s="32"/>
      <c r="AN26" s="32"/>
      <c r="AO26" s="47" t="str">
        <f>IF(応募申請書!AO26&lt;&gt;"",応募申請書!AO26,"")</f>
        <v/>
      </c>
      <c r="AP26" s="32"/>
      <c r="AQ26" s="2" t="s">
        <v>31</v>
      </c>
      <c r="AR26" s="32"/>
      <c r="AS26" s="32"/>
      <c r="BC26" s="10"/>
      <c r="BD26" s="49" t="str">
        <f>IF(BJ15=0,"",IF(AND(BJ23=1,SUM(BK26,BL26,BM26,BN26,BK29,BL29)=0),"←具体的な内容を選択してください",""))</f>
        <v/>
      </c>
      <c r="BE26" s="2"/>
      <c r="BF26" s="2"/>
      <c r="BG26" s="2"/>
      <c r="BH26" s="2"/>
      <c r="BI26" s="2"/>
      <c r="BJ26" s="41"/>
      <c r="BK26" s="44">
        <f>IF(OR(G26="",G26="　"),0,1)</f>
        <v>0</v>
      </c>
      <c r="BL26" s="44">
        <f>IF(OR(R26="",R26="　"),0,1)</f>
        <v>0</v>
      </c>
      <c r="BM26" s="44">
        <f>IF(OR(AB26="",AB26="　"),0,1)</f>
        <v>0</v>
      </c>
      <c r="BN26" s="42">
        <f>IF(OR(AO26="",AO26="　"),0,1)</f>
        <v>0</v>
      </c>
    </row>
    <row r="27" spans="2:66" ht="3.75" customHeight="1" x14ac:dyDescent="0.15">
      <c r="B27" s="11"/>
      <c r="C27" s="2"/>
      <c r="D27" s="2"/>
      <c r="E27" s="2"/>
      <c r="F27" s="2"/>
      <c r="G27" s="2"/>
      <c r="H27" s="2"/>
      <c r="I27" s="2"/>
      <c r="J27" s="2"/>
      <c r="K27" s="2"/>
      <c r="L27" s="2"/>
      <c r="M27" s="2"/>
      <c r="N27" s="2"/>
      <c r="O27" s="2"/>
      <c r="P27" s="2"/>
      <c r="Q27" s="2"/>
      <c r="R27" s="2"/>
      <c r="S27" s="2"/>
      <c r="T27" s="2"/>
      <c r="U27" s="2"/>
      <c r="V27" s="31"/>
      <c r="W27" s="31"/>
      <c r="X27" s="31"/>
      <c r="Y27" s="31"/>
      <c r="Z27" s="31"/>
      <c r="AA27" s="31"/>
      <c r="AB27" s="31"/>
      <c r="AC27" s="31"/>
      <c r="AD27" s="31"/>
      <c r="AE27" s="31"/>
      <c r="AF27" s="31"/>
      <c r="AG27" s="31"/>
      <c r="AH27" s="31"/>
      <c r="AM27" s="32"/>
      <c r="AN27" s="32"/>
      <c r="AO27" s="32"/>
      <c r="AP27" s="32"/>
      <c r="AQ27" s="32"/>
      <c r="AR27" s="32"/>
      <c r="AS27" s="32"/>
      <c r="BC27" s="10"/>
      <c r="BJ27" s="41"/>
      <c r="BK27" s="44"/>
      <c r="BL27" s="44"/>
      <c r="BN27" s="39"/>
    </row>
    <row r="28" spans="2:66" ht="4.5" customHeight="1" x14ac:dyDescent="0.15">
      <c r="B28" s="11"/>
      <c r="C28" s="2"/>
      <c r="D28" s="2"/>
      <c r="E28" s="2"/>
      <c r="F28" s="2"/>
      <c r="G28" s="2"/>
      <c r="H28" s="2"/>
      <c r="I28" s="2"/>
      <c r="J28" s="2"/>
      <c r="K28" s="2"/>
      <c r="L28" s="2"/>
      <c r="M28" s="2"/>
      <c r="N28" s="2"/>
      <c r="O28" s="2"/>
      <c r="P28" s="2"/>
      <c r="Q28" s="2"/>
      <c r="R28" s="2"/>
      <c r="S28" s="2"/>
      <c r="T28" s="2"/>
      <c r="U28" s="2"/>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136"/>
      <c r="BC28" s="137"/>
      <c r="BJ28" s="41"/>
      <c r="BK28" s="44"/>
      <c r="BL28" s="44"/>
      <c r="BN28" s="39"/>
    </row>
    <row r="29" spans="2:66" ht="14.25" customHeight="1" x14ac:dyDescent="0.15">
      <c r="B29" s="11"/>
      <c r="C29" s="2"/>
      <c r="D29" s="2"/>
      <c r="E29" s="2"/>
      <c r="F29" s="2"/>
      <c r="G29" s="46" t="str">
        <f>IF(応募申請書!G29&lt;&gt;"",応募申請書!G29,"")</f>
        <v/>
      </c>
      <c r="H29" s="2"/>
      <c r="I29" s="2" t="s">
        <v>32</v>
      </c>
      <c r="J29" s="2"/>
      <c r="K29" s="2"/>
      <c r="L29" s="2"/>
      <c r="M29" s="2"/>
      <c r="N29" s="2"/>
      <c r="O29" s="2"/>
      <c r="P29" s="2"/>
      <c r="Q29" s="2"/>
      <c r="R29" s="46" t="str">
        <f>IF(応募申請書!R29&lt;&gt;"",応募申請書!R29,"")</f>
        <v/>
      </c>
      <c r="S29" s="2"/>
      <c r="T29" s="2" t="s">
        <v>33</v>
      </c>
      <c r="U29" s="2"/>
      <c r="V29" s="31"/>
      <c r="W29" s="31"/>
      <c r="X29" s="31"/>
      <c r="Y29" s="150" t="str">
        <f>IF(応募申請書!Y29&lt;&gt;"",応募申請書!Y29,"")</f>
        <v/>
      </c>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36" t="s">
        <v>21</v>
      </c>
      <c r="BC29" s="137"/>
      <c r="BD29" s="38" t="str">
        <f>IF(SUM(BJ10:BN52)=0,"",IF(AND(BL29=1,BM29=0,SUM(BJ36:BJ44)&gt;0),"←「その他」の内容を入力してください",""))</f>
        <v/>
      </c>
      <c r="BE29" s="38"/>
      <c r="BF29" s="38"/>
      <c r="BG29" s="38"/>
      <c r="BH29" s="38"/>
      <c r="BI29" s="38"/>
      <c r="BJ29" s="41"/>
      <c r="BK29" s="44">
        <f>IF(OR(G29="",G29="　"),0,1)</f>
        <v>0</v>
      </c>
      <c r="BL29" s="44">
        <f>IF(OR(R29="",R29="　"),0,1)</f>
        <v>0</v>
      </c>
      <c r="BM29" s="44">
        <f>IF(Y29="",0,1)</f>
        <v>0</v>
      </c>
      <c r="BN29" s="39"/>
    </row>
    <row r="30" spans="2:66" ht="3.75" customHeight="1" x14ac:dyDescent="0.15">
      <c r="B30" s="11"/>
      <c r="C30" s="2"/>
      <c r="D30" s="2"/>
      <c r="E30" s="2"/>
      <c r="F30" s="2"/>
      <c r="G30" s="2"/>
      <c r="H30" s="2"/>
      <c r="I30" s="2"/>
      <c r="J30" s="2"/>
      <c r="K30" s="2"/>
      <c r="L30" s="2"/>
      <c r="M30" s="2"/>
      <c r="N30" s="2"/>
      <c r="O30" s="2"/>
      <c r="P30" s="2"/>
      <c r="Q30" s="2"/>
      <c r="R30" s="2"/>
      <c r="S30" s="2"/>
      <c r="T30" s="2"/>
      <c r="U30" s="2"/>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19"/>
      <c r="BC30" s="30"/>
      <c r="BJ30" s="41"/>
      <c r="BK30" s="44"/>
      <c r="BL30" s="44"/>
      <c r="BN30" s="39"/>
    </row>
    <row r="31" spans="2:66" ht="4.5" customHeight="1" x14ac:dyDescent="0.15">
      <c r="B31" s="11"/>
      <c r="C31" s="2"/>
      <c r="D31" s="2"/>
      <c r="E31" s="2"/>
      <c r="F31" s="2"/>
      <c r="G31" s="2"/>
      <c r="H31" s="2"/>
      <c r="I31" s="2"/>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6"/>
      <c r="BJ31" s="41"/>
      <c r="BK31" s="44"/>
      <c r="BL31" s="44"/>
      <c r="BN31" s="39"/>
    </row>
    <row r="32" spans="2:66" ht="14.25" customHeight="1" x14ac:dyDescent="0.15">
      <c r="B32" s="11"/>
      <c r="C32" s="2"/>
      <c r="D32" s="46" t="str">
        <f>IF(応募申請書!D32&lt;&gt;"",応募申請書!D32,"")</f>
        <v/>
      </c>
      <c r="E32" s="2"/>
      <c r="F32" s="2" t="s">
        <v>24</v>
      </c>
      <c r="G32" s="2"/>
      <c r="H32" s="2"/>
      <c r="I32" s="2"/>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6"/>
      <c r="BJ32" s="41">
        <f>IF(OR(D32="",D32="　"),0,1)</f>
        <v>0</v>
      </c>
      <c r="BK32" s="44"/>
      <c r="BL32" s="44"/>
      <c r="BN32" s="39"/>
    </row>
    <row r="33" spans="2:66" ht="3.75" customHeight="1" x14ac:dyDescent="0.15">
      <c r="B33" s="11"/>
      <c r="C33" s="2"/>
      <c r="D33" s="2"/>
      <c r="E33" s="2"/>
      <c r="F33" s="2"/>
      <c r="G33" s="2"/>
      <c r="H33" s="2"/>
      <c r="I33" s="2"/>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8"/>
      <c r="BJ33" s="41"/>
      <c r="BK33" s="44"/>
      <c r="BL33" s="44"/>
      <c r="BN33" s="39"/>
    </row>
    <row r="34" spans="2:66" ht="38.25" customHeight="1" x14ac:dyDescent="0.15">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3"/>
      <c r="BD34" s="38" t="str">
        <f>IF(AND(SUM(BJ35:BJ44)=0,SUM(BJ46:BN52)&gt;0),"←知識・体験の有無を選択してください","")</f>
        <v/>
      </c>
      <c r="BJ34" s="41"/>
      <c r="BK34" s="44"/>
      <c r="BL34" s="44"/>
      <c r="BN34" s="39"/>
    </row>
    <row r="35" spans="2:66" ht="4.5" customHeight="1" x14ac:dyDescent="0.15">
      <c r="B35" s="11"/>
      <c r="C35" s="2"/>
      <c r="D35" s="2"/>
      <c r="E35" s="2"/>
      <c r="F35" s="2"/>
      <c r="G35" s="2"/>
      <c r="H35" s="2"/>
      <c r="I35" s="2"/>
      <c r="J35" s="2"/>
      <c r="K35" s="2"/>
      <c r="L35" s="2"/>
      <c r="M35" s="2"/>
      <c r="N35" s="2"/>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59"/>
      <c r="BJ35" s="41"/>
      <c r="BK35" s="44"/>
      <c r="BL35" s="44"/>
      <c r="BN35" s="39"/>
    </row>
    <row r="36" spans="2:66" ht="14.25" customHeight="1" x14ac:dyDescent="0.15">
      <c r="B36" s="11"/>
      <c r="C36" s="2"/>
      <c r="D36" s="46" t="str">
        <f>IF(応募申請書!D36&lt;&gt;"",応募申請書!D36,"")</f>
        <v/>
      </c>
      <c r="E36" s="2"/>
      <c r="F36" s="2" t="s">
        <v>25</v>
      </c>
      <c r="G36" s="2"/>
      <c r="H36" s="2"/>
      <c r="I36" s="2"/>
      <c r="J36" s="2"/>
      <c r="K36" s="2"/>
      <c r="L36" s="2"/>
      <c r="M36" s="2"/>
      <c r="N36" s="2"/>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59"/>
      <c r="BJ36" s="41">
        <f>IF(OR(D36="",D36="　"),0,1)</f>
        <v>0</v>
      </c>
      <c r="BK36" s="44"/>
      <c r="BL36" s="44"/>
      <c r="BN36" s="39"/>
    </row>
    <row r="37" spans="2:66" ht="3.75" customHeight="1" x14ac:dyDescent="0.15">
      <c r="B37" s="11"/>
      <c r="C37" s="2"/>
      <c r="D37" s="2"/>
      <c r="E37" s="2"/>
      <c r="F37" s="2"/>
      <c r="G37" s="2"/>
      <c r="H37" s="2"/>
      <c r="I37" s="2"/>
      <c r="J37" s="2"/>
      <c r="K37" s="2"/>
      <c r="L37" s="2"/>
      <c r="M37" s="2"/>
      <c r="N37" s="2"/>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59"/>
      <c r="BJ37" s="41"/>
      <c r="BK37" s="44"/>
      <c r="BL37" s="44"/>
      <c r="BN37" s="39"/>
    </row>
    <row r="38" spans="2:66" ht="22.5" customHeight="1" x14ac:dyDescent="0.15">
      <c r="B38" s="11"/>
      <c r="C38" s="2"/>
      <c r="D38" s="2"/>
      <c r="E38" s="2"/>
      <c r="F38" s="2"/>
      <c r="G38" s="2"/>
      <c r="H38" s="2"/>
      <c r="I38" s="2" t="s">
        <v>20</v>
      </c>
      <c r="J38" s="2"/>
      <c r="K38" s="2"/>
      <c r="L38" s="2"/>
      <c r="M38" s="2"/>
      <c r="N38" s="150" t="str">
        <f>IF(応募申請書!N38&lt;&gt;"",応募申請書!N38,"")</f>
        <v/>
      </c>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 t="s">
        <v>21</v>
      </c>
      <c r="BC38" s="10"/>
      <c r="BD38" s="38" t="str">
        <f>IF(SUM(BJ10:BN52)=0,"",IF(AND(BJ36=1,BK38=0,SUM(BJ47:BN52)&gt;0),"←団体名を入力してください",""))</f>
        <v/>
      </c>
      <c r="BE38" s="38"/>
      <c r="BF38" s="38"/>
      <c r="BG38" s="38"/>
      <c r="BH38" s="38"/>
      <c r="BI38" s="38"/>
      <c r="BJ38" s="41"/>
      <c r="BK38" s="44">
        <f>IF(N38="",0,1)</f>
        <v>0</v>
      </c>
      <c r="BL38" s="44"/>
      <c r="BN38" s="39"/>
    </row>
    <row r="39" spans="2:66" ht="4.5" customHeight="1" x14ac:dyDescent="0.15">
      <c r="B39" s="11"/>
      <c r="C39" s="2"/>
      <c r="D39" s="2"/>
      <c r="E39" s="2"/>
      <c r="F39" s="2"/>
      <c r="G39" s="2"/>
      <c r="H39" s="2"/>
      <c r="I39" s="2"/>
      <c r="J39" s="2"/>
      <c r="K39" s="2"/>
      <c r="L39" s="2"/>
      <c r="M39" s="2"/>
      <c r="N39" s="2"/>
      <c r="O39" s="2"/>
      <c r="P39" s="2"/>
      <c r="Q39" s="2"/>
      <c r="R39" s="2"/>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59"/>
      <c r="BJ39" s="41"/>
      <c r="BK39" s="44"/>
      <c r="BL39" s="44"/>
      <c r="BN39" s="39"/>
    </row>
    <row r="40" spans="2:66" ht="14.25" customHeight="1" x14ac:dyDescent="0.15">
      <c r="B40" s="11"/>
      <c r="C40" s="2"/>
      <c r="D40" s="46" t="str">
        <f>IF(応募申請書!D40&lt;&gt;"",応募申請書!D40,"")</f>
        <v/>
      </c>
      <c r="E40" s="2"/>
      <c r="F40" s="2" t="s">
        <v>26</v>
      </c>
      <c r="G40" s="2"/>
      <c r="H40" s="2"/>
      <c r="I40" s="2"/>
      <c r="J40" s="2"/>
      <c r="K40" s="2"/>
      <c r="L40" s="2"/>
      <c r="M40" s="2"/>
      <c r="N40" s="2"/>
      <c r="O40" s="2"/>
      <c r="P40" s="2"/>
      <c r="Q40" s="2"/>
      <c r="R40" s="2"/>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59"/>
      <c r="BJ40" s="41">
        <f>IF(OR(D40="",D40="　"),0,1)</f>
        <v>0</v>
      </c>
      <c r="BK40" s="44"/>
      <c r="BL40" s="44"/>
      <c r="BN40" s="39"/>
    </row>
    <row r="41" spans="2:66" ht="3.75" customHeight="1" x14ac:dyDescent="0.15">
      <c r="B41" s="11"/>
      <c r="C41" s="2"/>
      <c r="D41" s="2"/>
      <c r="E41" s="2"/>
      <c r="F41" s="2"/>
      <c r="G41" s="2"/>
      <c r="H41" s="2"/>
      <c r="I41" s="2"/>
      <c r="J41" s="2"/>
      <c r="K41" s="2"/>
      <c r="L41" s="2"/>
      <c r="M41" s="2"/>
      <c r="N41" s="2"/>
      <c r="O41" s="2"/>
      <c r="P41" s="2"/>
      <c r="Q41" s="2"/>
      <c r="R41" s="2"/>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59"/>
      <c r="BJ41" s="41"/>
      <c r="BK41" s="44"/>
      <c r="BL41" s="44"/>
      <c r="BN41" s="39"/>
    </row>
    <row r="42" spans="2:66" ht="22.5" customHeight="1" x14ac:dyDescent="0.15">
      <c r="B42" s="11"/>
      <c r="C42" s="2"/>
      <c r="D42" s="2"/>
      <c r="E42" s="2"/>
      <c r="F42" s="2"/>
      <c r="G42" s="2"/>
      <c r="H42" s="2"/>
      <c r="I42" s="2" t="s">
        <v>20</v>
      </c>
      <c r="J42" s="2"/>
      <c r="K42" s="2"/>
      <c r="L42" s="2"/>
      <c r="M42" s="2"/>
      <c r="N42" s="150" t="str">
        <f>IF(応募申請書!N42&lt;&gt;"",応募申請書!N42,"")</f>
        <v/>
      </c>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 t="s">
        <v>21</v>
      </c>
      <c r="BC42" s="10"/>
      <c r="BD42" s="38" t="str">
        <f>IF(SUM(BJ10:BN52)=0,"",IF(AND(BJ40=1,BK42=0,SUM(BJ47:BN52)&gt;0),"←団体名を入力してください",""))</f>
        <v/>
      </c>
      <c r="BE42" s="38"/>
      <c r="BF42" s="38"/>
      <c r="BG42" s="38"/>
      <c r="BH42" s="38"/>
      <c r="BI42" s="38"/>
      <c r="BJ42" s="41"/>
      <c r="BK42" s="44">
        <f>IF(N42="",0,1)</f>
        <v>0</v>
      </c>
      <c r="BL42" s="44"/>
      <c r="BN42" s="39"/>
    </row>
    <row r="43" spans="2:66" ht="4.5" customHeight="1" x14ac:dyDescent="0.15">
      <c r="B43" s="11"/>
      <c r="C43" s="2"/>
      <c r="D43" s="2"/>
      <c r="E43" s="2"/>
      <c r="F43" s="2"/>
      <c r="G43" s="2"/>
      <c r="H43" s="2"/>
      <c r="I43" s="2"/>
      <c r="J43" s="2"/>
      <c r="K43" s="2"/>
      <c r="L43" s="2"/>
      <c r="M43" s="2"/>
      <c r="N43" s="2"/>
      <c r="O43" s="2"/>
      <c r="P43" s="2"/>
      <c r="Q43" s="2"/>
      <c r="R43" s="2"/>
      <c r="S43" s="2"/>
      <c r="T43" s="2"/>
      <c r="U43" s="29"/>
      <c r="V43" s="29"/>
      <c r="W43" s="29"/>
      <c r="X43" s="29"/>
      <c r="Y43" s="29"/>
      <c r="Z43" s="29"/>
      <c r="AA43" s="29"/>
      <c r="AB43" s="29"/>
      <c r="AC43" s="29"/>
      <c r="AD43" s="29"/>
      <c r="AE43" s="29"/>
      <c r="AF43" s="29"/>
      <c r="AG43" s="29"/>
      <c r="AH43" s="29"/>
      <c r="AI43" s="2"/>
      <c r="AJ43" s="2"/>
      <c r="AK43" s="2"/>
      <c r="AL43" s="2"/>
      <c r="AM43" s="2"/>
      <c r="AN43" s="2"/>
      <c r="AO43" s="2"/>
      <c r="AP43" s="2"/>
      <c r="AQ43" s="2"/>
      <c r="AR43" s="2"/>
      <c r="AS43" s="2"/>
      <c r="AT43" s="2"/>
      <c r="AU43" s="2"/>
      <c r="AV43" s="2"/>
      <c r="AW43" s="2"/>
      <c r="AX43" s="2"/>
      <c r="AY43" s="2"/>
      <c r="AZ43" s="2"/>
      <c r="BA43" s="2"/>
      <c r="BB43" s="2"/>
      <c r="BC43" s="10"/>
      <c r="BJ43" s="41"/>
      <c r="BK43" s="44"/>
      <c r="BL43" s="44"/>
      <c r="BN43" s="39"/>
    </row>
    <row r="44" spans="2:66" ht="14.25" customHeight="1" x14ac:dyDescent="0.15">
      <c r="B44" s="11"/>
      <c r="C44" s="2"/>
      <c r="D44" s="46" t="str">
        <f>IF(応募申請書!D44&lt;&gt;"",応募申請書!D44,"")</f>
        <v/>
      </c>
      <c r="E44" s="2"/>
      <c r="F44" s="2" t="s">
        <v>27</v>
      </c>
      <c r="G44" s="2"/>
      <c r="H44" s="2"/>
      <c r="I44" s="2"/>
      <c r="J44" s="2"/>
      <c r="K44" s="2"/>
      <c r="L44" s="2"/>
      <c r="M44" s="2"/>
      <c r="N44" s="2"/>
      <c r="O44" s="2"/>
      <c r="P44" s="2"/>
      <c r="Q44" s="2"/>
      <c r="R44" s="2"/>
      <c r="S44" s="2"/>
      <c r="T44" s="2"/>
      <c r="U44" s="29"/>
      <c r="V44" s="29"/>
      <c r="W44" s="29"/>
      <c r="X44" s="29"/>
      <c r="Y44" s="29"/>
      <c r="Z44" s="29"/>
      <c r="AA44" s="29"/>
      <c r="AB44" s="29"/>
      <c r="AC44" s="29"/>
      <c r="AD44" s="29"/>
      <c r="AE44" s="29"/>
      <c r="AF44" s="29"/>
      <c r="AG44" s="29"/>
      <c r="AH44" s="29"/>
      <c r="AI44" s="2"/>
      <c r="AJ44" s="2"/>
      <c r="AK44" s="2"/>
      <c r="AL44" s="2"/>
      <c r="AM44" s="2"/>
      <c r="AN44" s="2"/>
      <c r="AO44" s="2"/>
      <c r="AP44" s="2"/>
      <c r="AQ44" s="2"/>
      <c r="AR44" s="2"/>
      <c r="AS44" s="2"/>
      <c r="AT44" s="2"/>
      <c r="AU44" s="2"/>
      <c r="AV44" s="2"/>
      <c r="AW44" s="2"/>
      <c r="AX44" s="2"/>
      <c r="AY44" s="2"/>
      <c r="AZ44" s="2"/>
      <c r="BA44" s="2"/>
      <c r="BB44" s="2"/>
      <c r="BC44" s="10"/>
      <c r="BJ44" s="41">
        <f>IF(OR(D44="",D44="　"),0,1)</f>
        <v>0</v>
      </c>
      <c r="BK44" s="44"/>
      <c r="BL44" s="44"/>
      <c r="BN44" s="39"/>
    </row>
    <row r="45" spans="2:66" ht="3.75" customHeight="1" x14ac:dyDescent="0.15">
      <c r="B45" s="9"/>
      <c r="C45" s="7"/>
      <c r="D45" s="7"/>
      <c r="E45" s="7"/>
      <c r="F45" s="7"/>
      <c r="G45" s="7"/>
      <c r="H45" s="7"/>
      <c r="I45" s="7"/>
      <c r="J45" s="7"/>
      <c r="K45" s="7"/>
      <c r="L45" s="7"/>
      <c r="M45" s="7"/>
      <c r="N45" s="7"/>
      <c r="O45" s="7"/>
      <c r="P45" s="7"/>
      <c r="Q45" s="7"/>
      <c r="R45" s="7"/>
      <c r="S45" s="7"/>
      <c r="T45" s="7"/>
      <c r="U45" s="8"/>
      <c r="V45" s="8"/>
      <c r="W45" s="8"/>
      <c r="X45" s="8"/>
      <c r="Y45" s="8"/>
      <c r="Z45" s="8"/>
      <c r="AA45" s="8"/>
      <c r="AB45" s="8"/>
      <c r="AC45" s="8"/>
      <c r="AD45" s="8"/>
      <c r="AE45" s="8"/>
      <c r="AF45" s="8"/>
      <c r="AG45" s="8"/>
      <c r="AH45" s="8"/>
      <c r="AI45" s="7"/>
      <c r="AJ45" s="7"/>
      <c r="AK45" s="7"/>
      <c r="AL45" s="7"/>
      <c r="AM45" s="7"/>
      <c r="AN45" s="7"/>
      <c r="AO45" s="7"/>
      <c r="AP45" s="7"/>
      <c r="AQ45" s="7"/>
      <c r="AR45" s="7"/>
      <c r="AS45" s="7"/>
      <c r="AT45" s="7"/>
      <c r="AU45" s="7"/>
      <c r="AV45" s="7"/>
      <c r="AW45" s="7"/>
      <c r="AX45" s="7"/>
      <c r="AY45" s="7"/>
      <c r="AZ45" s="7"/>
      <c r="BA45" s="7"/>
      <c r="BB45" s="7"/>
      <c r="BC45" s="6"/>
      <c r="BJ45" s="41"/>
      <c r="BK45" s="44"/>
      <c r="BL45" s="44"/>
      <c r="BN45" s="39"/>
    </row>
    <row r="46" spans="2:66" ht="4.5" customHeight="1" x14ac:dyDescent="0.15">
      <c r="B46" s="88" t="s">
        <v>2</v>
      </c>
      <c r="C46" s="89"/>
      <c r="D46" s="89"/>
      <c r="E46" s="89"/>
      <c r="F46" s="89"/>
      <c r="G46" s="89"/>
      <c r="H46" s="89"/>
      <c r="I46" s="89"/>
      <c r="J46" s="89"/>
      <c r="K46" s="89"/>
      <c r="L46" s="89"/>
      <c r="M46" s="89"/>
      <c r="N46" s="89"/>
      <c r="O46" s="90"/>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89"/>
      <c r="BC46" s="135"/>
      <c r="BJ46" s="41"/>
      <c r="BK46" s="44"/>
      <c r="BL46" s="44"/>
      <c r="BN46" s="39"/>
    </row>
    <row r="47" spans="2:66" ht="14.25" customHeight="1" x14ac:dyDescent="0.15">
      <c r="B47" s="91"/>
      <c r="C47" s="92"/>
      <c r="D47" s="92"/>
      <c r="E47" s="92"/>
      <c r="F47" s="92"/>
      <c r="G47" s="92"/>
      <c r="H47" s="92"/>
      <c r="I47" s="92"/>
      <c r="J47" s="92"/>
      <c r="K47" s="92"/>
      <c r="L47" s="92"/>
      <c r="M47" s="92"/>
      <c r="N47" s="92"/>
      <c r="O47" s="93"/>
      <c r="P47" s="2"/>
      <c r="Q47" s="2"/>
      <c r="R47" s="35" t="str">
        <f>IF(応募申請書!R47&lt;&gt;"",応募申請書!R47,"")</f>
        <v/>
      </c>
      <c r="S47" s="2"/>
      <c r="T47" s="2" t="s">
        <v>24</v>
      </c>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2"/>
      <c r="BC47" s="33"/>
      <c r="BD47" s="38" t="str">
        <f>IF(SUM(BJ10:BN52)=0,"",IF(AND(SUM(BJ34:BN44)&gt;0,BJ47=0,BJ50=0),"←資格の有無を選択してください",""))</f>
        <v/>
      </c>
      <c r="BE47" s="38"/>
      <c r="BF47" s="38"/>
      <c r="BG47" s="38"/>
      <c r="BH47" s="38"/>
      <c r="BI47" s="38"/>
      <c r="BJ47" s="41">
        <f>IF(OR(R47="",R47="　"),0,1)</f>
        <v>0</v>
      </c>
      <c r="BK47" s="44"/>
      <c r="BL47" s="44"/>
      <c r="BN47" s="39"/>
    </row>
    <row r="48" spans="2:66" ht="3.75" customHeight="1" x14ac:dyDescent="0.15">
      <c r="B48" s="91"/>
      <c r="C48" s="92"/>
      <c r="D48" s="92"/>
      <c r="E48" s="92"/>
      <c r="F48" s="92"/>
      <c r="G48" s="92"/>
      <c r="H48" s="92"/>
      <c r="I48" s="92"/>
      <c r="J48" s="92"/>
      <c r="K48" s="92"/>
      <c r="L48" s="92"/>
      <c r="M48" s="92"/>
      <c r="N48" s="92"/>
      <c r="O48" s="93"/>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2"/>
      <c r="BC48" s="33"/>
      <c r="BJ48" s="41"/>
      <c r="BK48" s="44"/>
      <c r="BL48" s="44"/>
      <c r="BN48" s="39"/>
    </row>
    <row r="49" spans="2:66" ht="4.5" customHeight="1" x14ac:dyDescent="0.15">
      <c r="B49" s="91"/>
      <c r="C49" s="92"/>
      <c r="D49" s="92"/>
      <c r="E49" s="92"/>
      <c r="F49" s="92"/>
      <c r="G49" s="92"/>
      <c r="H49" s="92"/>
      <c r="I49" s="92"/>
      <c r="J49" s="92"/>
      <c r="K49" s="92"/>
      <c r="L49" s="92"/>
      <c r="M49" s="92"/>
      <c r="N49" s="92"/>
      <c r="O49" s="93"/>
      <c r="P49" s="61"/>
      <c r="Q49" s="2"/>
      <c r="R49" s="2"/>
      <c r="S49" s="2"/>
      <c r="T49" s="2"/>
      <c r="U49" s="2"/>
      <c r="V49" s="2"/>
      <c r="W49" s="2"/>
      <c r="X49" s="139" t="s">
        <v>35</v>
      </c>
      <c r="Y49" s="139"/>
      <c r="Z49" s="139"/>
      <c r="AA49" s="139"/>
      <c r="AB49" s="139"/>
      <c r="AC49" s="139"/>
      <c r="AD49" s="2"/>
      <c r="AE49" s="2"/>
      <c r="AF49" s="140" t="str">
        <f>IF(応募申請書!AF49&lt;&gt;"",応募申請書!AF49,"")</f>
        <v>令和　　 年　　 月　　 日</v>
      </c>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1"/>
      <c r="BJ49" s="41"/>
      <c r="BK49" s="44"/>
      <c r="BL49" s="44"/>
      <c r="BN49" s="39"/>
    </row>
    <row r="50" spans="2:66" ht="14.25" customHeight="1" x14ac:dyDescent="0.15">
      <c r="B50" s="91"/>
      <c r="C50" s="92"/>
      <c r="D50" s="92"/>
      <c r="E50" s="92"/>
      <c r="F50" s="92"/>
      <c r="G50" s="92"/>
      <c r="H50" s="92"/>
      <c r="I50" s="92"/>
      <c r="J50" s="92"/>
      <c r="K50" s="92"/>
      <c r="L50" s="92"/>
      <c r="M50" s="92"/>
      <c r="N50" s="92"/>
      <c r="O50" s="93"/>
      <c r="P50" s="2"/>
      <c r="Q50" s="2"/>
      <c r="R50" s="35" t="str">
        <f>IF(応募申請書!R50&lt;&gt;"",応募申請書!R50,"")</f>
        <v/>
      </c>
      <c r="S50" s="2"/>
      <c r="T50" s="2" t="s">
        <v>23</v>
      </c>
      <c r="U50" s="2"/>
      <c r="V50" s="2"/>
      <c r="W50" s="2"/>
      <c r="X50" s="139"/>
      <c r="Y50" s="139"/>
      <c r="Z50" s="139"/>
      <c r="AA50" s="139"/>
      <c r="AB50" s="139"/>
      <c r="AC50" s="139"/>
      <c r="AD50" s="2" t="s">
        <v>36</v>
      </c>
      <c r="AE50" s="2"/>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1"/>
      <c r="BD50" s="38" t="str">
        <f>IF(BJ15=0,"",IF(BJ50=0,"",IF(SUM(BL50:BN50)&lt;3,"←認定証の認定日を入力してください","")))</f>
        <v/>
      </c>
      <c r="BE50" s="38"/>
      <c r="BF50" s="38"/>
      <c r="BG50" s="38"/>
      <c r="BH50" s="38"/>
      <c r="BI50" s="38"/>
      <c r="BJ50" s="41">
        <f>IF(OR(R50="",R50="　"),0,1)</f>
        <v>0</v>
      </c>
      <c r="BK50" s="44"/>
      <c r="BL50" s="44"/>
      <c r="BM50" s="44"/>
      <c r="BN50" s="42">
        <f>IF(AF49="令和　　 年　　 月　　 日",0,1)</f>
        <v>0</v>
      </c>
    </row>
    <row r="51" spans="2:66" ht="3.75" customHeight="1" x14ac:dyDescent="0.15">
      <c r="B51" s="91"/>
      <c r="C51" s="92"/>
      <c r="D51" s="92"/>
      <c r="E51" s="92"/>
      <c r="F51" s="92"/>
      <c r="G51" s="92"/>
      <c r="H51" s="92"/>
      <c r="I51" s="92"/>
      <c r="J51" s="92"/>
      <c r="K51" s="92"/>
      <c r="L51" s="92"/>
      <c r="M51" s="92"/>
      <c r="N51" s="92"/>
      <c r="O51" s="93"/>
      <c r="P51" s="61"/>
      <c r="Q51" s="2"/>
      <c r="R51" s="2"/>
      <c r="S51" s="2"/>
      <c r="T51" s="2"/>
      <c r="U51" s="2"/>
      <c r="V51" s="2"/>
      <c r="W51" s="2"/>
      <c r="X51" s="139"/>
      <c r="Y51" s="139"/>
      <c r="Z51" s="139"/>
      <c r="AA51" s="139"/>
      <c r="AB51" s="139"/>
      <c r="AC51" s="139"/>
      <c r="AD51" s="2"/>
      <c r="AE51" s="2"/>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1"/>
      <c r="BJ51" s="41"/>
      <c r="BK51" s="44"/>
      <c r="BL51" s="44"/>
      <c r="BN51" s="39"/>
    </row>
    <row r="52" spans="2:66" ht="22.5" customHeight="1" x14ac:dyDescent="0.15">
      <c r="B52" s="66"/>
      <c r="C52" s="67"/>
      <c r="D52" s="67"/>
      <c r="E52" s="67"/>
      <c r="F52" s="67"/>
      <c r="G52" s="67"/>
      <c r="H52" s="67"/>
      <c r="I52" s="67"/>
      <c r="J52" s="67"/>
      <c r="K52" s="67"/>
      <c r="L52" s="67"/>
      <c r="M52" s="67"/>
      <c r="N52" s="67"/>
      <c r="O52" s="68"/>
      <c r="P52" s="7"/>
      <c r="Q52" s="7"/>
      <c r="R52" s="7"/>
      <c r="S52" s="7"/>
      <c r="T52" s="7"/>
      <c r="U52" s="7"/>
      <c r="V52" s="7"/>
      <c r="W52" s="7"/>
      <c r="X52" s="117" t="s">
        <v>34</v>
      </c>
      <c r="Y52" s="117"/>
      <c r="Z52" s="117"/>
      <c r="AA52" s="117"/>
      <c r="AB52" s="117"/>
      <c r="AC52" s="117"/>
      <c r="AD52" s="7" t="s">
        <v>36</v>
      </c>
      <c r="AE52" s="7"/>
      <c r="AF52" s="121" t="str">
        <f>DBCS(IF(応募申請書!AF52&lt;&gt;"",応募申請書!AF52,""))</f>
        <v/>
      </c>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2"/>
      <c r="BD52" s="38" t="str">
        <f>IF(BJ15=0,"",IF(AND(BJ50=1,BL52=0),"←認定証の認定番号を入力してください",""))</f>
        <v/>
      </c>
      <c r="BE52" s="38"/>
      <c r="BF52" s="38"/>
      <c r="BG52" s="38"/>
      <c r="BH52" s="38"/>
      <c r="BI52" s="38"/>
      <c r="BJ52" s="43"/>
      <c r="BK52" s="45"/>
      <c r="BL52" s="45">
        <f>IF(AF52="",0,1)</f>
        <v>0</v>
      </c>
      <c r="BM52" s="48"/>
      <c r="BN52" s="40"/>
    </row>
    <row r="53" spans="2:66" ht="40.5" customHeight="1" thickBot="1" x14ac:dyDescent="0.2">
      <c r="B53" s="108" t="s">
        <v>22</v>
      </c>
      <c r="C53" s="109"/>
      <c r="D53" s="109"/>
      <c r="E53" s="109"/>
      <c r="F53" s="109"/>
      <c r="G53" s="109"/>
      <c r="H53" s="109"/>
      <c r="I53" s="109"/>
      <c r="J53" s="109"/>
      <c r="K53" s="110"/>
      <c r="L53" s="123"/>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5"/>
    </row>
    <row r="54" spans="2:66" ht="14.25" x14ac:dyDescent="0.15">
      <c r="B54" s="2" t="s">
        <v>53</v>
      </c>
      <c r="C54" s="52"/>
      <c r="D54" s="52"/>
      <c r="E54" s="52"/>
      <c r="F54" s="52"/>
      <c r="G54" s="52"/>
      <c r="H54" s="52"/>
      <c r="I54" s="52"/>
      <c r="J54" s="52"/>
      <c r="K54" s="52"/>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row>
    <row r="55" spans="2:66" ht="6" customHeight="1" x14ac:dyDescent="0.15">
      <c r="B55"/>
      <c r="C55"/>
      <c r="D55"/>
      <c r="E55"/>
      <c r="F55"/>
      <c r="G55"/>
      <c r="H55"/>
      <c r="I55"/>
      <c r="J55"/>
      <c r="K55"/>
      <c r="L55"/>
      <c r="M55"/>
      <c r="N55"/>
      <c r="O55"/>
      <c r="P55"/>
      <c r="Q55"/>
      <c r="R55"/>
      <c r="S55"/>
      <c r="T55"/>
    </row>
    <row r="56" spans="2:66" ht="14.25" x14ac:dyDescent="0.15">
      <c r="B56" s="2" t="s">
        <v>1</v>
      </c>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2:66" ht="14.25" x14ac:dyDescent="0.15">
      <c r="B57" s="2" t="s">
        <v>0</v>
      </c>
      <c r="C57" s="2"/>
      <c r="D57" s="2"/>
      <c r="E57" s="2"/>
      <c r="F57" s="2"/>
      <c r="G57" s="2"/>
      <c r="H57" s="2"/>
      <c r="I57" s="2"/>
      <c r="J57" s="2"/>
      <c r="K57" s="2"/>
      <c r="L57" s="2"/>
      <c r="M57" s="2"/>
      <c r="N57" s="2"/>
      <c r="O57" s="2"/>
      <c r="P57" s="2"/>
      <c r="Q57" s="2"/>
      <c r="R57" s="2"/>
      <c r="S57" s="2"/>
      <c r="T57" s="2"/>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2"/>
    </row>
    <row r="58" spans="2:66" ht="14.25" x14ac:dyDescent="0.15">
      <c r="B58" s="2" t="s">
        <v>52</v>
      </c>
      <c r="C58" s="2"/>
      <c r="D58" s="2"/>
      <c r="E58" s="2"/>
      <c r="F58" s="2"/>
      <c r="G58" s="2"/>
      <c r="H58" s="2"/>
      <c r="I58" s="2"/>
      <c r="J58" s="2"/>
      <c r="K58" s="2"/>
      <c r="L58" s="2"/>
      <c r="M58" s="2"/>
      <c r="N58" s="2"/>
      <c r="O58" s="2"/>
      <c r="P58" s="2"/>
      <c r="Q58" s="2"/>
      <c r="R58" s="2"/>
      <c r="S58" s="2"/>
      <c r="T58" s="2"/>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2"/>
    </row>
    <row r="59" spans="2:66" ht="14.25" x14ac:dyDescent="0.15">
      <c r="B59" s="2" t="s">
        <v>51</v>
      </c>
      <c r="C59" s="2"/>
      <c r="D59" s="2"/>
      <c r="E59" s="2"/>
      <c r="F59" s="2"/>
      <c r="G59" s="2"/>
      <c r="H59" s="2"/>
      <c r="I59" s="2"/>
      <c r="J59" s="2"/>
      <c r="K59" s="2"/>
      <c r="L59" s="2"/>
      <c r="M59" s="2"/>
      <c r="N59" s="2"/>
      <c r="O59" s="2"/>
      <c r="P59" s="2"/>
      <c r="Q59" s="2"/>
      <c r="R59" s="2"/>
      <c r="S59" s="2"/>
      <c r="T59" s="2"/>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2"/>
    </row>
    <row r="60" spans="2:66" ht="14.25"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2:66" ht="14.25"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2:66" ht="14.25"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2:66" ht="22.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sheetData>
  <sheetProtection algorithmName="SHA-512" hashValue="yl8NZpZxmkRcOd+azvQz4MZ8IXWSU+UGa6fplJHLj9RRK1bF347Qwb3PuOCg+9WmAJi4GLqmfLaNGWR8cQ5KCQ==" saltValue="g/RWpkbzwmTPa+viE9oN4w==" spinCount="100000" sheet="1" objects="1" scenarios="1" selectLockedCells="1"/>
  <mergeCells count="49">
    <mergeCell ref="BJ8:BN9"/>
    <mergeCell ref="AM1:AS2"/>
    <mergeCell ref="AT2:BC2"/>
    <mergeCell ref="B4:BC4"/>
    <mergeCell ref="B6:V6"/>
    <mergeCell ref="B8:AN8"/>
    <mergeCell ref="U10:AI10"/>
    <mergeCell ref="AM10:BC10"/>
    <mergeCell ref="B11:K12"/>
    <mergeCell ref="L11:S11"/>
    <mergeCell ref="T11:AC11"/>
    <mergeCell ref="AD11:AF11"/>
    <mergeCell ref="AG11:AI11"/>
    <mergeCell ref="AJ11:AL11"/>
    <mergeCell ref="AM11:AN11"/>
    <mergeCell ref="AO11:AR11"/>
    <mergeCell ref="L12:Q12"/>
    <mergeCell ref="R12:BC12"/>
    <mergeCell ref="B13:K15"/>
    <mergeCell ref="L13:P13"/>
    <mergeCell ref="Q13:AH13"/>
    <mergeCell ref="AI13:AQ14"/>
    <mergeCell ref="AR13:BC14"/>
    <mergeCell ref="AI15:AQ15"/>
    <mergeCell ref="AR15:BC15"/>
    <mergeCell ref="BB29:BC29"/>
    <mergeCell ref="B34:BC34"/>
    <mergeCell ref="B16:K16"/>
    <mergeCell ref="L16:AH16"/>
    <mergeCell ref="AI16:AQ16"/>
    <mergeCell ref="AR16:BC16"/>
    <mergeCell ref="B17:K17"/>
    <mergeCell ref="L17:BC17"/>
    <mergeCell ref="B53:K53"/>
    <mergeCell ref="L53:BC53"/>
    <mergeCell ref="Q14:AH15"/>
    <mergeCell ref="L14:P15"/>
    <mergeCell ref="N38:BA38"/>
    <mergeCell ref="N42:BA42"/>
    <mergeCell ref="B46:O52"/>
    <mergeCell ref="BB46:BC46"/>
    <mergeCell ref="X49:AC51"/>
    <mergeCell ref="AF49:BC51"/>
    <mergeCell ref="X52:AC52"/>
    <mergeCell ref="AF52:BC52"/>
    <mergeCell ref="B18:K20"/>
    <mergeCell ref="L18:BC19"/>
    <mergeCell ref="BB28:BC28"/>
    <mergeCell ref="Y29:BA29"/>
  </mergeCells>
  <phoneticPr fontId="2"/>
  <dataValidations count="18">
    <dataValidation imeMode="halfAlpha" allowBlank="1" showInputMessage="1" prompt="上級救命講習技能認定証の「認定日」を入力してください_x000a_(例)20xx/xx/xx_x000a_ 　  Rxx/xx/xx_x000a_ 　  Rxx.xx.xx" sqref="AF49:BC51" xr:uid="{D71BC67C-EDD3-4513-AA3F-7AFF55D23C33}"/>
    <dataValidation type="list" allowBlank="1" showInputMessage="1" prompt="性別を選択してください_x000a_※入力は任意です" sqref="AR13:BC14" xr:uid="{1B5ED462-052C-43D5-BCE3-BD2CA42D65BC}">
      <formula1>"男,女,無回答"</formula1>
    </dataValidation>
    <dataValidation imeMode="halfAlpha" allowBlank="1" showInputMessage="1" showErrorMessage="1" prompt="上級救命講習技能認定証の「認定番号」を入力してください" sqref="AF52" xr:uid="{AF0593B9-52D8-4AF5-81A9-612E0660F979}"/>
    <dataValidation allowBlank="1" showInputMessage="1" prompt="応募理由を入力してください" sqref="L18" xr:uid="{C620FC8A-A839-4AC6-8E19-97DB292EBF58}"/>
    <dataValidation imeMode="halfAlpha" allowBlank="1" showInputMessage="1" prompt="平日の日中に連絡の取れる連絡先を入力してください" sqref="L17" xr:uid="{C2BA2928-2DED-47C3-B175-F4303EB8B4CB}"/>
    <dataValidation allowBlank="1" showInputMessage="1" prompt="「健康状態」を入力してください" sqref="AR16" xr:uid="{057924C3-023B-4142-A3B6-D8F85E92F48E}"/>
    <dataValidation allowBlank="1" showInputMessage="1" prompt="職業を入力してください" sqref="AR15" xr:uid="{FCCCF59C-E1F7-4CE2-A203-B22FDF128C76}"/>
    <dataValidation imeMode="halfAlpha" allowBlank="1" showInputMessage="1" prompt="「生年月日」を入力してください_x000a_(例)19xx/xx/xx_x000a_ 　  Sxx.xx.xx_x000a_ 　  Hxx/xx/xx" sqref="L16:AH16" xr:uid="{D816CD79-0B2B-46EB-8634-6C2957397DDF}"/>
    <dataValidation imeMode="halfAlpha" allowBlank="1" showInputMessage="1" prompt="提出年月日を入力してください_x000a_(例)xx/xx_x000a_ 　  20xx/xx/xx_x000a_ 　  Rxx.xx.xx_x000a_ 　  Rxx/xx/xx" sqref="AM10:BC10" xr:uid="{96B72292-1FA7-4CD0-B5C4-6BB589CBFB57}"/>
    <dataValidation imeMode="halfAlpha" allowBlank="1" showInputMessage="1" prompt="「番地(号)」を入力してください" sqref="AO11:AR11" xr:uid="{C846A264-A288-4D58-B635-03E1063E942B}"/>
    <dataValidation imeMode="halfAlpha" allowBlank="1" showInputMessage="1" prompt="「番地(番)」を入力してください" sqref="AJ11:AL11" xr:uid="{1A47C81B-E502-442E-B3E8-27E23DD9F565}"/>
    <dataValidation type="list" imeMode="halfAlpha" allowBlank="1" showInputMessage="1" prompt="「丁目」を選択してください" sqref="AD11:AF11" xr:uid="{1AD35C97-4904-423A-A2AA-963C89C59754}">
      <formula1>"1,2,3,4,5"</formula1>
    </dataValidation>
    <dataValidation type="list" imeMode="fullAlpha" allowBlank="1" showInputMessage="1" prompt="リストから選択するか、記号を入力してください" sqref="D23 R26 G26 AB26 AO26 R29 G29 D32 D36 D40 D44 R47 R50" xr:uid="{75A89953-1B6C-48BB-8023-C5BBCD7182E0}">
      <formula1>"✓,　"</formula1>
    </dataValidation>
    <dataValidation allowBlank="1" showInputMessage="1" prompt="建物名等を入力してください" sqref="R12" xr:uid="{823EB2B4-6B24-4366-8FCC-B5D1AD652BEE}"/>
    <dataValidation type="list" allowBlank="1" showInputMessage="1" prompt="上級救命講習受講の有無を選択してください" sqref="P46:Q48 S46:V48 R46 R48" xr:uid="{DE71D0CC-3844-47F6-AA94-251A0F247911}">
      <formula1>"なし・あり,あり,なし"</formula1>
    </dataValidation>
    <dataValidation allowBlank="1" showInputMessage="1" prompt="「氏名」を入力してください_x000a_姓と名の間は１文字空けてください" sqref="Q14" xr:uid="{18F7490D-CE40-442A-9C9C-FD72153C79A5}"/>
    <dataValidation allowBlank="1" showInputMessage="1" prompt="氏名の「ふりがな」を入力してください" sqref="Q13:AH13" xr:uid="{4B3D329E-84A4-4ECA-9E5C-CB51DA4BF211}"/>
    <dataValidation type="list" allowBlank="1" showInputMessage="1" prompt="「町名」を選択してください" sqref="T11" xr:uid="{98F5EF87-6EDE-4C7C-BC23-A5E604396F78}">
      <formula1>"吉祥寺東町,吉祥寺南町,御殿山,吉祥寺本町,吉祥寺北町,中町,西久保,緑町,八幡町,関前,境,境南町,桜堤"</formula1>
    </dataValidation>
  </dataValidations>
  <pageMargins left="0.59055118110236227" right="0" top="0.59055118110236227" bottom="0.39370078740157483" header="0.31496062992125984" footer="0"/>
  <pageSetup paperSize="9" orientation="portrait" r:id="rId1"/>
  <headerFooter alignWithMargins="0">
    <oddFooter>&amp;R&amp;"Century,標準"&amp;8(2022.07)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応募申請書</vt:lpstr>
      <vt:lpstr>応募申請書 (2)</vt:lpstr>
      <vt:lpstr>応募申請書!Print_Area</vt:lpstr>
      <vt:lpstr>'応募申請書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musabou3</cp:lastModifiedBy>
  <cp:lastPrinted>2023-01-26T01:30:00Z</cp:lastPrinted>
  <dcterms:created xsi:type="dcterms:W3CDTF">2022-05-18T07:21:16Z</dcterms:created>
  <dcterms:modified xsi:type="dcterms:W3CDTF">2023-11-09T04:12:35Z</dcterms:modified>
</cp:coreProperties>
</file>